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 activeTab="1"/>
  </bookViews>
  <sheets>
    <sheet name="Ф 4.2 0611020" sheetId="1" r:id="rId1"/>
    <sheet name="Ф 4.1 0611020" sheetId="5" r:id="rId2"/>
    <sheet name="Аркуш1" sheetId="12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80" i="5" l="1"/>
  <c r="J74" i="5"/>
  <c r="J71" i="5"/>
  <c r="J68" i="5"/>
  <c r="J60" i="5"/>
  <c r="J56" i="5"/>
  <c r="J53" i="5"/>
  <c r="J50" i="5"/>
  <c r="J43" i="5"/>
  <c r="J32" i="5"/>
  <c r="J31" i="5" s="1"/>
  <c r="I22" i="5"/>
  <c r="D80" i="5"/>
  <c r="D74" i="5"/>
  <c r="D71" i="5"/>
  <c r="D68" i="5"/>
  <c r="D60" i="5"/>
  <c r="D56" i="5"/>
  <c r="D53" i="5"/>
  <c r="D50" i="5"/>
  <c r="D43" i="5"/>
  <c r="D32" i="5"/>
  <c r="D31" i="5" s="1"/>
  <c r="D22" i="5"/>
  <c r="O80" i="5"/>
  <c r="N80" i="5"/>
  <c r="M80" i="5"/>
  <c r="L80" i="5"/>
  <c r="K80" i="5"/>
  <c r="O74" i="5"/>
  <c r="N74" i="5"/>
  <c r="M74" i="5"/>
  <c r="L74" i="5"/>
  <c r="K74" i="5"/>
  <c r="O71" i="5"/>
  <c r="N71" i="5"/>
  <c r="M71" i="5"/>
  <c r="L71" i="5"/>
  <c r="K71" i="5"/>
  <c r="O68" i="5"/>
  <c r="N68" i="5"/>
  <c r="M68" i="5"/>
  <c r="L68" i="5"/>
  <c r="K68" i="5"/>
  <c r="O60" i="5"/>
  <c r="N60" i="5"/>
  <c r="M60" i="5"/>
  <c r="L60" i="5"/>
  <c r="K60" i="5"/>
  <c r="O56" i="5"/>
  <c r="N56" i="5"/>
  <c r="M56" i="5"/>
  <c r="L56" i="5"/>
  <c r="K56" i="5"/>
  <c r="O53" i="5"/>
  <c r="N53" i="5"/>
  <c r="M53" i="5"/>
  <c r="L53" i="5"/>
  <c r="K53" i="5"/>
  <c r="O50" i="5"/>
  <c r="N50" i="5"/>
  <c r="M50" i="5"/>
  <c r="L50" i="5"/>
  <c r="K50" i="5"/>
  <c r="O43" i="5"/>
  <c r="N43" i="5"/>
  <c r="M43" i="5"/>
  <c r="L43" i="5"/>
  <c r="K43" i="5"/>
  <c r="O32" i="5"/>
  <c r="O31" i="5" s="1"/>
  <c r="N32" i="5"/>
  <c r="N31" i="5" s="1"/>
  <c r="M32" i="5"/>
  <c r="M31" i="5" s="1"/>
  <c r="L32" i="5"/>
  <c r="L31" i="5" s="1"/>
  <c r="K32" i="5"/>
  <c r="K31" i="5" s="1"/>
  <c r="G12" i="5"/>
  <c r="M6" i="5"/>
  <c r="I87" i="1"/>
  <c r="D87" i="1"/>
  <c r="I83" i="1"/>
  <c r="I82" i="1" s="1"/>
  <c r="D83" i="1"/>
  <c r="D82" i="1" s="1"/>
  <c r="I77" i="1"/>
  <c r="D77" i="1"/>
  <c r="I71" i="1"/>
  <c r="D71" i="1"/>
  <c r="I68" i="1"/>
  <c r="D68" i="1"/>
  <c r="I65" i="1"/>
  <c r="D65" i="1"/>
  <c r="J63" i="1"/>
  <c r="J62" i="1" s="1"/>
  <c r="J57" i="1"/>
  <c r="I57" i="1"/>
  <c r="D57" i="1"/>
  <c r="J53" i="1"/>
  <c r="I53" i="1"/>
  <c r="D53" i="1"/>
  <c r="J50" i="1"/>
  <c r="I50" i="1"/>
  <c r="D50" i="1"/>
  <c r="J47" i="1"/>
  <c r="I47" i="1"/>
  <c r="D47" i="1"/>
  <c r="J40" i="1"/>
  <c r="I40" i="1"/>
  <c r="D40" i="1"/>
  <c r="J29" i="1"/>
  <c r="J28" i="1" s="1"/>
  <c r="I29" i="1"/>
  <c r="D29" i="1"/>
  <c r="D28" i="1" s="1"/>
  <c r="I28" i="1"/>
  <c r="H19" i="1"/>
  <c r="D33" i="1" l="1"/>
  <c r="D27" i="1" s="1"/>
  <c r="I63" i="1"/>
  <c r="I62" i="1" s="1"/>
  <c r="J36" i="5"/>
  <c r="J30" i="5" s="1"/>
  <c r="D36" i="5"/>
  <c r="D30" i="5" s="1"/>
  <c r="D66" i="5"/>
  <c r="D65" i="5" s="1"/>
  <c r="J66" i="5"/>
  <c r="J65" i="5" s="1"/>
  <c r="M66" i="5"/>
  <c r="M65" i="5" s="1"/>
  <c r="O36" i="5"/>
  <c r="O30" i="5" s="1"/>
  <c r="N36" i="5"/>
  <c r="N30" i="5" s="1"/>
  <c r="L36" i="5"/>
  <c r="L30" i="5" s="1"/>
  <c r="K36" i="5"/>
  <c r="K30" i="5" s="1"/>
  <c r="K66" i="5"/>
  <c r="K65" i="5" s="1"/>
  <c r="O66" i="5"/>
  <c r="O65" i="5" s="1"/>
  <c r="M36" i="5"/>
  <c r="M30" i="5" s="1"/>
  <c r="L66" i="5"/>
  <c r="L65" i="5" s="1"/>
  <c r="N66" i="5"/>
  <c r="N65" i="5" s="1"/>
  <c r="I33" i="1"/>
  <c r="I27" i="1" s="1"/>
  <c r="J33" i="1"/>
  <c r="J27" i="1" s="1"/>
  <c r="J25" i="1" s="1"/>
  <c r="D63" i="1"/>
  <c r="D62" i="1" s="1"/>
  <c r="I25" i="1" l="1"/>
  <c r="J28" i="5"/>
  <c r="P22" i="5" s="1"/>
  <c r="D28" i="5"/>
  <c r="M28" i="5"/>
  <c r="O28" i="5"/>
  <c r="K28" i="5"/>
  <c r="N28" i="5"/>
  <c r="L28" i="5"/>
  <c r="L19" i="1"/>
  <c r="D25" i="1"/>
  <c r="D20" i="1" s="1"/>
  <c r="D19" i="1" s="1"/>
</calcChain>
</file>

<file path=xl/sharedStrings.xml><?xml version="1.0" encoding="utf-8"?>
<sst xmlns="http://schemas.openxmlformats.org/spreadsheetml/2006/main" count="1155" uniqueCount="156">
  <si>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</si>
  <si>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</si>
  <si>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</si>
  <si>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</si>
  <si>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</si>
  <si>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</si>
  <si>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</si>
  <si>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</si>
  <si>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</si>
  <si>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</si>
  <si>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</si>
  <si>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</si>
  <si>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</si>
  <si>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</si>
  <si>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</si>
  <si>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</si>
  <si>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</si>
  <si>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</si>
  <si>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</si>
  <si>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</si>
  <si>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</si>
  <si>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</si>
  <si>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</si>
  <si>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</si>
  <si>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</si>
  <si>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</si>
  <si>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</si>
  <si>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</si>
  <si>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</si>
  <si>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</si>
  <si>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</si>
  <si>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</si>
  <si>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</si>
  <si>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</si>
  <si>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</si>
  <si>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</si>
  <si>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</si>
  <si>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</si>
  <si>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</si>
  <si>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</si>
  <si>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</si>
  <si>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</si>
  <si>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</si>
  <si>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</si>
  <si>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</si>
  <si>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</si>
  <si>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</si>
  <si>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</si>
  <si>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</si>
  <si>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</si>
  <si>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</si>
  <si>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</si>
  <si>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</si>
  <si>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</si>
  <si>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</si>
  <si>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</si>
  <si>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</si>
  <si>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</si>
  <si>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</si>
  <si>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</si>
  <si>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</si>
  <si>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</si>
  <si>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</si>
  <si>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</si>
  <si>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</si>
  <si>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</si>
  <si>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</si>
  <si>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</si>
  <si>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</si>
  <si>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</si>
  <si>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</si>
  <si>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</si>
  <si>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</si>
  <si>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</si>
  <si>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</si>
  <si>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</si>
  <si>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</si>
  <si>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</si>
  <si>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</si>
  <si>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</si>
  <si>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</si>
  <si>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</si>
  <si>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</si>
  <si>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</si>
  <si>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</si>
  <si>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</si>
  <si>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</si>
  <si>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</si>
  <si>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</si>
  <si>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</si>
  <si>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</si>
  <si>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</si>
  <si>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</si>
  <si>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</si>
  <si>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</si>
  <si>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</si>
  <si>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</si>
  <si>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</si>
  <si>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</si>
  <si>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</si>
  <si>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</si>
  <si>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</si>
  <si>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</si>
  <si>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</si>
  <si>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</si>
  <si>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</si>
  <si>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</si>
  <si>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</si>
  <si>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</si>
  <si>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</si>
  <si>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</si>
  <si>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</si>
  <si>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</si>
  <si>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</si>
  <si>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ЗОШ №27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</si>
  <si>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</si>
  <si>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</si>
  <si>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(в т. ч. школою - дитячим садком, інтернатом при школі), спеціалізованими школами, ліцеями, гімназіями, колегіумами</t>
  </si>
  <si>
    <t xml:space="preserve">Надання загальної середньої освіти загальноосвітніми навчальними закладами 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</si>
  <si>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</si>
  <si>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</si>
  <si>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</si>
  <si>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</si>
  <si>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</si>
  <si>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</si>
  <si>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</si>
  <si>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</si>
  <si>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</si>
  <si>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</si>
  <si>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</si>
  <si>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</si>
  <si>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</si>
  <si>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</si>
  <si>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</si>
  <si>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</si>
  <si>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</si>
  <si>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</si>
  <si>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</si>
  <si>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</si>
  <si>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</si>
  <si>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</si>
  <si>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</si>
  <si>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</si>
  <si>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</si>
  <si>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t>06</t>
  </si>
  <si>
    <t>0611021</t>
  </si>
  <si>
    <t>Б. М. Турович</t>
  </si>
  <si>
    <r>
      <t xml:space="preserve">Періодичність: місячна, </t>
    </r>
    <r>
      <rPr>
        <u/>
        <sz val="10"/>
        <color indexed="8"/>
        <rFont val="Times New Roman"/>
        <family val="1"/>
        <charset val="204"/>
      </rPr>
      <t>квартальна</t>
    </r>
    <r>
      <rPr>
        <sz val="10"/>
        <color indexed="8"/>
        <rFont val="Times New Roman"/>
        <family val="1"/>
        <charset val="204"/>
      </rPr>
      <t>, річна.</t>
    </r>
  </si>
  <si>
    <r>
      <t xml:space="preserve">Надходження коштів – </t>
    </r>
    <r>
      <rPr>
        <sz val="10"/>
        <color indexed="8"/>
        <rFont val="Times New Roman"/>
        <family val="1"/>
        <charset val="204"/>
      </rPr>
      <t>усього</t>
    </r>
  </si>
  <si>
    <r>
      <t>Видатки та надання кредитів</t>
    </r>
    <r>
      <rPr>
        <sz val="10"/>
        <color indexed="8"/>
        <rFont val="Times New Roman"/>
        <family val="1"/>
        <charset val="204"/>
      </rPr>
      <t xml:space="preserve">- </t>
    </r>
    <r>
      <rPr>
        <b/>
        <sz val="10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</si>
  <si>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0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</si>
  <si>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0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</si>
  <si>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0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</si>
  <si>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Надання загальної середньої освіти закладами загальної середньої освіти (в т. ч. школою - дитячим садком, інтернатом при школі), спеціалізованими школами, ліцеями, гімназіями, колегіумами</t>
  </si>
  <si>
    <t xml:space="preserve">              за І квартал 2022 року</t>
  </si>
  <si>
    <t>за І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</si>
</sst>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8" fillId="0" borderId="0"/>
    <xf numFmtId="0" fontId="1" fillId="2" borderId="4" applyNumberFormat="0" applyFont="0" applyAlignment="0" applyProtection="0"/>
  </cellStyleXfs>
  <cellXfs count="19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164" fontId="7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top" wrapText="1"/>
    </xf>
    <xf numFmtId="0" fontId="9" fillId="0" borderId="0" xfId="0" applyFont="1"/>
    <xf numFmtId="0" fontId="10" fillId="0" borderId="7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1" fillId="0" borderId="7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11" fillId="0" borderId="8" xfId="0" applyFont="1" applyBorder="1" applyAlignment="1">
      <alignment vertical="top" wrapText="1"/>
    </xf>
    <xf numFmtId="0" fontId="12" fillId="0" borderId="0" xfId="0" applyFont="1"/>
    <xf numFmtId="0" fontId="9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9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>
      <alignment horizontal="justify" vertical="center" wrapText="1"/>
    </xf>
    <xf numFmtId="164" fontId="12" fillId="0" borderId="9" xfId="0" applyNumberFormat="1" applyFont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2" fontId="9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165" fontId="10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/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/>
    <xf numFmtId="0" fontId="9" fillId="0" borderId="0" xfId="0" applyFont="1" applyBorder="1" applyAlignment="1" applyProtection="1">
      <alignment horizontal="justify" vertical="top" wrapText="1"/>
      <protection locked="0"/>
    </xf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 applyProtection="1">
      <alignment horizontal="right" vertical="center" wrapText="1"/>
    </xf>
    <xf numFmtId="164" fontId="10" fillId="0" borderId="0" xfId="0" applyNumberFormat="1" applyFont="1" applyBorder="1" applyAlignment="1" applyProtection="1">
      <alignment horizontal="right" vertical="center" wrapText="1"/>
      <protection locked="0"/>
    </xf>
    <xf numFmtId="164" fontId="9" fillId="0" borderId="0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 applyProtection="1">
      <alignment horizontal="right" vertical="center" wrapText="1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Border="1" applyAlignment="1" applyProtection="1">
      <alignment horizontal="right"/>
      <protection locked="0"/>
    </xf>
    <xf numFmtId="164" fontId="11" fillId="0" borderId="0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0" xfId="0" applyFont="1"/>
    <xf numFmtId="0" fontId="6" fillId="0" borderId="0" xfId="0" applyFont="1" applyAlignment="1">
      <alignment wrapText="1"/>
    </xf>
    <xf numFmtId="0" fontId="18" fillId="0" borderId="0" xfId="0" applyFont="1" applyAlignment="1"/>
    <xf numFmtId="0" fontId="6" fillId="0" borderId="0" xfId="0" applyFont="1" applyAlignment="1">
      <alignment horizontal="left" vertical="top" wrapText="1"/>
    </xf>
    <xf numFmtId="1" fontId="6" fillId="3" borderId="7" xfId="0" applyNumberFormat="1" applyFont="1" applyFill="1" applyBorder="1" applyAlignment="1" applyProtection="1">
      <alignment horizontal="center" wrapText="1"/>
    </xf>
    <xf numFmtId="0" fontId="20" fillId="0" borderId="0" xfId="0" applyFont="1" applyBorder="1" applyAlignment="1">
      <alignment wrapText="1"/>
    </xf>
    <xf numFmtId="0" fontId="21" fillId="0" borderId="0" xfId="0" applyFont="1" applyAlignment="1"/>
    <xf numFmtId="0" fontId="6" fillId="0" borderId="0" xfId="0" applyFont="1" applyBorder="1" applyAlignment="1">
      <alignment vertical="top" wrapText="1"/>
    </xf>
    <xf numFmtId="49" fontId="6" fillId="4" borderId="8" xfId="0" applyNumberFormat="1" applyFont="1" applyFill="1" applyBorder="1" applyAlignment="1" applyProtection="1">
      <alignment horizontal="center" wrapText="1"/>
      <protection locked="0"/>
    </xf>
    <xf numFmtId="49" fontId="6" fillId="3" borderId="8" xfId="0" applyNumberFormat="1" applyFont="1" applyFill="1" applyBorder="1" applyAlignment="1" applyProtection="1">
      <alignment horizontal="center" wrapText="1"/>
    </xf>
    <xf numFmtId="0" fontId="18" fillId="0" borderId="0" xfId="0" applyFont="1" applyAlignment="1">
      <alignment horizontal="justify" vertical="top" wrapText="1"/>
    </xf>
    <xf numFmtId="0" fontId="20" fillId="0" borderId="0" xfId="0" applyFont="1"/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 applyProtection="1">
      <alignment horizontal="right" vertical="center" wrapText="1"/>
    </xf>
    <xf numFmtId="164" fontId="6" fillId="0" borderId="9" xfId="0" applyNumberFormat="1" applyFont="1" applyBorder="1" applyAlignment="1" applyProtection="1">
      <alignment horizontal="right" vertical="center" wrapText="1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0" fontId="18" fillId="0" borderId="9" xfId="0" applyFont="1" applyBorder="1" applyAlignment="1">
      <alignment vertical="top" wrapText="1"/>
    </xf>
    <xf numFmtId="164" fontId="18" fillId="0" borderId="9" xfId="0" applyNumberFormat="1" applyFont="1" applyBorder="1" applyAlignment="1" applyProtection="1">
      <alignment horizontal="right" vertical="center" wrapText="1"/>
      <protection locked="0"/>
    </xf>
    <xf numFmtId="164" fontId="18" fillId="0" borderId="9" xfId="0" applyNumberFormat="1" applyFont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center"/>
    </xf>
    <xf numFmtId="0" fontId="18" fillId="0" borderId="9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4" fontId="21" fillId="0" borderId="9" xfId="0" applyNumberFormat="1" applyFont="1" applyBorder="1" applyAlignment="1" applyProtection="1">
      <alignment horizontal="right" vertical="center" wrapText="1"/>
    </xf>
    <xf numFmtId="0" fontId="18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justify" vertical="center" wrapText="1"/>
    </xf>
    <xf numFmtId="164" fontId="21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23" fillId="0" borderId="9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right" wrapText="1"/>
    </xf>
    <xf numFmtId="164" fontId="18" fillId="0" borderId="9" xfId="0" applyNumberFormat="1" applyFont="1" applyBorder="1" applyAlignment="1">
      <alignment horizontal="center" vertical="top" wrapText="1"/>
    </xf>
    <xf numFmtId="164" fontId="21" fillId="0" borderId="9" xfId="0" applyNumberFormat="1" applyFont="1" applyBorder="1" applyAlignment="1">
      <alignment horizontal="right" wrapText="1"/>
    </xf>
    <xf numFmtId="164" fontId="18" fillId="0" borderId="9" xfId="0" applyNumberFormat="1" applyFont="1" applyBorder="1" applyAlignment="1">
      <alignment horizontal="right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18" fillId="0" borderId="0" xfId="0" applyNumberFormat="1" applyFont="1" applyBorder="1" applyAlignment="1">
      <alignment horizontal="center" vertical="top" wrapText="1"/>
    </xf>
    <xf numFmtId="2" fontId="21" fillId="0" borderId="0" xfId="0" applyNumberFormat="1" applyFont="1" applyBorder="1" applyAlignment="1">
      <alignment horizontal="center" vertical="top" wrapText="1"/>
    </xf>
    <xf numFmtId="0" fontId="25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5" fontId="10" fillId="0" borderId="0" xfId="0" applyNumberFormat="1" applyFont="1" applyBorder="1" applyAlignment="1" applyProtection="1">
      <alignment horizontal="right" vertical="center" wrapText="1"/>
      <protection locked="0"/>
    </xf>
    <xf numFmtId="0" fontId="20" fillId="0" borderId="7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0" fillId="0" borderId="8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20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2" fontId="9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 wrapText="1"/>
    </xf>
    <xf numFmtId="0" fontId="11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1" fontId="10" fillId="3" borderId="0" xfId="0" applyNumberFormat="1" applyFont="1" applyFill="1" applyBorder="1" applyAlignment="1" applyProtection="1">
      <alignment horizontal="center" vertical="top" wrapText="1"/>
    </xf>
    <xf numFmtId="0" fontId="11" fillId="0" borderId="0" xfId="0" applyFont="1" applyBorder="1" applyAlignment="1">
      <alignment horizontal="left" wrapText="1"/>
    </xf>
    <xf numFmtId="49" fontId="10" fillId="5" borderId="0" xfId="0" applyNumberFormat="1" applyFont="1" applyFill="1" applyBorder="1" applyAlignment="1" applyProtection="1">
      <alignment horizontal="center" wrapText="1"/>
      <protection locked="0"/>
    </xf>
    <xf numFmtId="49" fontId="10" fillId="3" borderId="0" xfId="0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10" fillId="5" borderId="8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3" borderId="8" xfId="0" applyNumberFormat="1" applyFont="1" applyFill="1" applyBorder="1" applyAlignment="1" applyProtection="1">
      <alignment horizontal="center" wrapText="1"/>
    </xf>
    <xf numFmtId="0" fontId="11" fillId="0" borderId="8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1" fontId="10" fillId="3" borderId="8" xfId="0" applyNumberFormat="1" applyFont="1" applyFill="1" applyBorder="1" applyAlignment="1" applyProtection="1">
      <alignment horizontal="center" vertical="top" wrapText="1"/>
    </xf>
    <xf numFmtId="49" fontId="9" fillId="0" borderId="7" xfId="0" applyNumberFormat="1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2;&#1030;&#1058;&#1048;%202019\Users\User\Desktop\&#1053;&#1086;&#1074;&#1072;%20&#1087;&#1072;&#1087;&#1082;&#1072;\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3"/>
  <sheetViews>
    <sheetView zoomScale="73" zoomScaleNormal="73" zoomScaleSheetLayoutView="75" workbookViewId="0">
      <selection activeCell="E12" sqref="E12:L12"/>
    </sheetView>
  </sheetViews>
  <sheetFormatPr defaultRowHeight="15" x14ac:dyDescent="0.25"/>
  <cols>
    <col min="1" max="1" width="69" style="142" customWidth="1"/>
    <col min="2" max="2" width="11.7109375" style="142" customWidth="1"/>
    <col min="3" max="3" width="8.7109375" style="142" customWidth="1"/>
    <col min="4" max="4" width="13.42578125" style="142" customWidth="1"/>
    <col min="5" max="5" width="11.28515625" style="142" customWidth="1"/>
    <col min="6" max="6" width="11.7109375" style="142" customWidth="1"/>
    <col min="7" max="7" width="13.28515625" style="142" customWidth="1"/>
    <col min="8" max="8" width="11.7109375" style="142" customWidth="1"/>
    <col min="9" max="9" width="12.7109375" style="142" customWidth="1"/>
    <col min="10" max="10" width="15.28515625" style="142" customWidth="1"/>
    <col min="11" max="11" width="12.85546875" style="142" customWidth="1"/>
    <col min="12" max="12" width="11.7109375" style="142" customWidth="1"/>
    <col min="13" max="13" width="22.85546875" style="142" customWidth="1"/>
    <col min="14" max="16384" width="9.140625" style="90"/>
  </cols>
  <sheetData>
    <row r="1" spans="1:13" s="88" customFormat="1" ht="37.5" customHeight="1" x14ac:dyDescent="0.2">
      <c r="A1" s="2"/>
      <c r="B1" s="2"/>
      <c r="C1" s="2"/>
      <c r="D1" s="2"/>
      <c r="E1" s="2"/>
      <c r="F1" s="2"/>
      <c r="G1" s="2"/>
      <c r="H1" s="161" t="s">
        <v>0</v>
      </c>
      <c r="I1" s="161"/>
      <c r="J1" s="161"/>
      <c r="K1" s="161"/>
      <c r="L1" s="161"/>
      <c r="M1" s="5"/>
    </row>
    <row r="2" spans="1:13" s="88" customFormat="1" ht="11.25" customHeight="1" x14ac:dyDescent="0.2">
      <c r="A2" s="2"/>
      <c r="B2" s="2"/>
      <c r="C2" s="2"/>
      <c r="D2" s="2"/>
      <c r="E2" s="2"/>
      <c r="F2" s="2"/>
      <c r="G2" s="5"/>
      <c r="H2" s="161"/>
      <c r="I2" s="161"/>
      <c r="J2" s="161"/>
      <c r="K2" s="161"/>
      <c r="L2" s="161"/>
      <c r="M2" s="5"/>
    </row>
    <row r="3" spans="1:13" ht="15" customHeight="1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89"/>
    </row>
    <row r="4" spans="1:13" ht="15" customHeight="1" x14ac:dyDescent="0.25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91"/>
    </row>
    <row r="5" spans="1:13" ht="15" customHeight="1" x14ac:dyDescent="0.25">
      <c r="A5" s="149" t="s">
        <v>113</v>
      </c>
      <c r="B5" s="149"/>
      <c r="C5" s="149"/>
      <c r="D5" s="87" t="s">
        <v>3</v>
      </c>
      <c r="E5" s="92" t="s">
        <v>4</v>
      </c>
      <c r="F5" s="92"/>
      <c r="G5" s="93"/>
      <c r="H5" s="92"/>
      <c r="I5" s="92"/>
      <c r="J5" s="92"/>
      <c r="K5" s="92"/>
      <c r="L5" s="92"/>
      <c r="M5" s="91"/>
    </row>
    <row r="6" spans="1:13" ht="15" customHeight="1" x14ac:dyDescent="0.25">
      <c r="A6" s="149" t="s">
        <v>154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94"/>
    </row>
    <row r="7" spans="1:13" ht="15" customHeight="1" x14ac:dyDescent="0.25">
      <c r="A7" s="95" t="s">
        <v>5</v>
      </c>
      <c r="B7" s="162" t="s">
        <v>114</v>
      </c>
      <c r="C7" s="162"/>
      <c r="D7" s="162"/>
      <c r="E7" s="162"/>
      <c r="F7" s="162"/>
      <c r="G7" s="162"/>
      <c r="H7" s="162"/>
      <c r="I7" s="162"/>
      <c r="J7" s="96" t="s">
        <v>6</v>
      </c>
      <c r="K7" s="94"/>
      <c r="L7" s="163">
        <v>25675242</v>
      </c>
      <c r="M7" s="163"/>
    </row>
    <row r="8" spans="1:13" ht="15" customHeight="1" x14ac:dyDescent="0.25">
      <c r="A8" s="97" t="s">
        <v>7</v>
      </c>
      <c r="B8" s="150" t="s">
        <v>8</v>
      </c>
      <c r="C8" s="150"/>
      <c r="D8" s="150"/>
      <c r="E8" s="150"/>
      <c r="F8" s="150"/>
      <c r="G8" s="150"/>
      <c r="H8" s="150"/>
      <c r="I8" s="150"/>
      <c r="J8" s="96" t="s">
        <v>9</v>
      </c>
      <c r="K8" s="94"/>
      <c r="L8" s="151">
        <v>561010000</v>
      </c>
      <c r="M8" s="151"/>
    </row>
    <row r="9" spans="1:13" ht="15" customHeight="1" x14ac:dyDescent="0.25">
      <c r="A9" s="97" t="s">
        <v>10</v>
      </c>
      <c r="B9" s="150" t="s">
        <v>11</v>
      </c>
      <c r="C9" s="150"/>
      <c r="D9" s="150"/>
      <c r="E9" s="150"/>
      <c r="F9" s="150"/>
      <c r="G9" s="150"/>
      <c r="H9" s="150"/>
      <c r="I9" s="150"/>
      <c r="J9" s="96" t="s">
        <v>12</v>
      </c>
      <c r="K9" s="94"/>
      <c r="L9" s="151">
        <v>420</v>
      </c>
      <c r="M9" s="151"/>
    </row>
    <row r="10" spans="1:13" ht="15" customHeight="1" x14ac:dyDescent="0.25">
      <c r="A10" s="159" t="s">
        <v>115</v>
      </c>
      <c r="B10" s="159"/>
      <c r="C10" s="159"/>
      <c r="D10" s="98" t="s">
        <v>13</v>
      </c>
      <c r="E10" s="160" t="s">
        <v>14</v>
      </c>
      <c r="F10" s="160"/>
      <c r="G10" s="160"/>
      <c r="H10" s="160"/>
      <c r="I10" s="160"/>
      <c r="J10" s="99"/>
      <c r="K10" s="100"/>
      <c r="L10" s="100"/>
      <c r="M10" s="101"/>
    </row>
    <row r="11" spans="1:13" ht="15" customHeight="1" x14ac:dyDescent="0.25">
      <c r="A11" s="159" t="s">
        <v>15</v>
      </c>
      <c r="B11" s="159"/>
      <c r="C11" s="159"/>
      <c r="D11" s="102" t="s">
        <v>16</v>
      </c>
      <c r="E11" s="148" t="s">
        <v>16</v>
      </c>
      <c r="F11" s="148"/>
      <c r="G11" s="148"/>
      <c r="H11" s="148"/>
      <c r="I11" s="148"/>
      <c r="J11" s="148"/>
      <c r="K11" s="148"/>
      <c r="L11" s="148"/>
      <c r="M11" s="101"/>
    </row>
    <row r="12" spans="1:13" ht="15" customHeight="1" x14ac:dyDescent="0.25">
      <c r="A12" s="159" t="s">
        <v>17</v>
      </c>
      <c r="B12" s="159"/>
      <c r="C12" s="159"/>
      <c r="D12" s="103" t="s">
        <v>144</v>
      </c>
      <c r="E12" s="160" t="s">
        <v>16</v>
      </c>
      <c r="F12" s="160"/>
      <c r="G12" s="160"/>
      <c r="H12" s="160"/>
      <c r="I12" s="160"/>
      <c r="J12" s="160"/>
      <c r="K12" s="160"/>
      <c r="L12" s="160"/>
      <c r="M12" s="101"/>
    </row>
    <row r="13" spans="1:13" ht="41.25" customHeight="1" x14ac:dyDescent="0.25">
      <c r="A13" s="159" t="s">
        <v>18</v>
      </c>
      <c r="B13" s="159"/>
      <c r="C13" s="159"/>
      <c r="D13" s="102" t="s">
        <v>145</v>
      </c>
      <c r="E13" s="160" t="s">
        <v>118</v>
      </c>
      <c r="F13" s="160"/>
      <c r="G13" s="160"/>
      <c r="H13" s="160"/>
      <c r="I13" s="160"/>
      <c r="J13" s="160"/>
      <c r="K13" s="160"/>
      <c r="L13" s="160"/>
      <c r="M13" s="101"/>
    </row>
    <row r="14" spans="1:13" ht="15" customHeight="1" x14ac:dyDescent="0.25">
      <c r="A14" s="104" t="s">
        <v>147</v>
      </c>
      <c r="B14" s="94"/>
      <c r="C14" s="94"/>
      <c r="D14" s="94"/>
      <c r="E14" s="105" t="s">
        <v>117</v>
      </c>
      <c r="F14" s="105"/>
      <c r="G14" s="105"/>
      <c r="H14" s="105"/>
      <c r="I14" s="105"/>
      <c r="J14" s="105"/>
      <c r="K14" s="105"/>
      <c r="L14" s="105"/>
      <c r="M14" s="94"/>
    </row>
    <row r="15" spans="1:13" ht="15" customHeight="1" thickBot="1" x14ac:dyDescent="0.3">
      <c r="A15" s="104" t="s">
        <v>19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ht="49.5" customHeight="1" thickTop="1" thickBot="1" x14ac:dyDescent="0.3">
      <c r="A16" s="156" t="s">
        <v>20</v>
      </c>
      <c r="B16" s="156" t="s">
        <v>21</v>
      </c>
      <c r="C16" s="156" t="s">
        <v>22</v>
      </c>
      <c r="D16" s="156" t="s">
        <v>23</v>
      </c>
      <c r="E16" s="156" t="s">
        <v>24</v>
      </c>
      <c r="F16" s="156"/>
      <c r="G16" s="156" t="s">
        <v>25</v>
      </c>
      <c r="H16" s="157" t="s">
        <v>26</v>
      </c>
      <c r="I16" s="156" t="s">
        <v>27</v>
      </c>
      <c r="J16" s="156"/>
      <c r="K16" s="156" t="s">
        <v>28</v>
      </c>
      <c r="L16" s="156" t="s">
        <v>29</v>
      </c>
      <c r="M16" s="156"/>
    </row>
    <row r="17" spans="1:13" ht="72.75" customHeight="1" thickTop="1" thickBot="1" x14ac:dyDescent="0.3">
      <c r="A17" s="156"/>
      <c r="B17" s="156"/>
      <c r="C17" s="156"/>
      <c r="D17" s="156"/>
      <c r="E17" s="106" t="s">
        <v>30</v>
      </c>
      <c r="F17" s="106" t="s">
        <v>31</v>
      </c>
      <c r="G17" s="156"/>
      <c r="H17" s="158"/>
      <c r="I17" s="106" t="s">
        <v>30</v>
      </c>
      <c r="J17" s="106" t="s">
        <v>32</v>
      </c>
      <c r="K17" s="156"/>
      <c r="L17" s="106" t="s">
        <v>30</v>
      </c>
      <c r="M17" s="107" t="s">
        <v>31</v>
      </c>
    </row>
    <row r="18" spans="1:13" ht="15" customHeight="1" thickTop="1" thickBot="1" x14ac:dyDescent="0.3">
      <c r="A18" s="108">
        <v>1</v>
      </c>
      <c r="B18" s="108">
        <v>2</v>
      </c>
      <c r="C18" s="108">
        <v>3</v>
      </c>
      <c r="D18" s="108">
        <v>4</v>
      </c>
      <c r="E18" s="108">
        <v>5</v>
      </c>
      <c r="F18" s="108">
        <v>6</v>
      </c>
      <c r="G18" s="108">
        <v>7</v>
      </c>
      <c r="H18" s="108">
        <v>8</v>
      </c>
      <c r="I18" s="108">
        <v>9</v>
      </c>
      <c r="J18" s="108">
        <v>10</v>
      </c>
      <c r="K18" s="108">
        <v>12</v>
      </c>
      <c r="L18" s="108">
        <v>11</v>
      </c>
      <c r="M18" s="108">
        <v>12</v>
      </c>
    </row>
    <row r="19" spans="1:13" ht="15" customHeight="1" thickTop="1" thickBot="1" x14ac:dyDescent="0.3">
      <c r="A19" s="108" t="s">
        <v>148</v>
      </c>
      <c r="B19" s="109" t="s">
        <v>33</v>
      </c>
      <c r="C19" s="110" t="s">
        <v>34</v>
      </c>
      <c r="D19" s="111">
        <f>SUM(D20:D24)</f>
        <v>7867</v>
      </c>
      <c r="E19" s="112"/>
      <c r="F19" s="112">
        <v>0</v>
      </c>
      <c r="G19" s="112">
        <v>0</v>
      </c>
      <c r="H19" s="111">
        <f>SUM(H20:H23)</f>
        <v>7867</v>
      </c>
      <c r="I19" s="113" t="s">
        <v>33</v>
      </c>
      <c r="J19" s="113" t="s">
        <v>33</v>
      </c>
      <c r="K19" s="113" t="s">
        <v>33</v>
      </c>
      <c r="L19" s="111">
        <f>E19-F19-G19+H19-I25-J25</f>
        <v>0</v>
      </c>
      <c r="M19" s="111">
        <v>0</v>
      </c>
    </row>
    <row r="20" spans="1:13" ht="15" customHeight="1" thickTop="1" thickBot="1" x14ac:dyDescent="0.3">
      <c r="A20" s="114" t="s">
        <v>35</v>
      </c>
      <c r="B20" s="109" t="s">
        <v>33</v>
      </c>
      <c r="C20" s="110" t="s">
        <v>36</v>
      </c>
      <c r="D20" s="115">
        <f>D25</f>
        <v>7867</v>
      </c>
      <c r="E20" s="113" t="s">
        <v>33</v>
      </c>
      <c r="F20" s="113" t="s">
        <v>33</v>
      </c>
      <c r="G20" s="113" t="s">
        <v>33</v>
      </c>
      <c r="H20" s="115">
        <v>7867</v>
      </c>
      <c r="I20" s="113" t="s">
        <v>33</v>
      </c>
      <c r="J20" s="113" t="s">
        <v>33</v>
      </c>
      <c r="K20" s="113" t="s">
        <v>33</v>
      </c>
      <c r="L20" s="113" t="s">
        <v>33</v>
      </c>
      <c r="M20" s="113" t="s">
        <v>33</v>
      </c>
    </row>
    <row r="21" spans="1:13" ht="54" customHeight="1" thickTop="1" thickBot="1" x14ac:dyDescent="0.3">
      <c r="A21" s="114" t="s">
        <v>37</v>
      </c>
      <c r="B21" s="109" t="s">
        <v>33</v>
      </c>
      <c r="C21" s="110" t="s">
        <v>38</v>
      </c>
      <c r="D21" s="115">
        <v>0</v>
      </c>
      <c r="E21" s="113" t="s">
        <v>33</v>
      </c>
      <c r="F21" s="113" t="s">
        <v>33</v>
      </c>
      <c r="G21" s="113" t="s">
        <v>33</v>
      </c>
      <c r="H21" s="115">
        <v>0</v>
      </c>
      <c r="I21" s="113" t="s">
        <v>33</v>
      </c>
      <c r="J21" s="113" t="s">
        <v>33</v>
      </c>
      <c r="K21" s="113" t="s">
        <v>33</v>
      </c>
      <c r="L21" s="113" t="s">
        <v>33</v>
      </c>
      <c r="M21" s="113" t="s">
        <v>33</v>
      </c>
    </row>
    <row r="22" spans="1:13" ht="109.5" customHeight="1" thickTop="1" thickBot="1" x14ac:dyDescent="0.3">
      <c r="A22" s="114" t="s">
        <v>39</v>
      </c>
      <c r="B22" s="109" t="s">
        <v>33</v>
      </c>
      <c r="C22" s="110" t="s">
        <v>40</v>
      </c>
      <c r="D22" s="115">
        <v>0</v>
      </c>
      <c r="E22" s="113" t="s">
        <v>33</v>
      </c>
      <c r="F22" s="113" t="s">
        <v>33</v>
      </c>
      <c r="G22" s="113" t="s">
        <v>33</v>
      </c>
      <c r="H22" s="115">
        <v>0</v>
      </c>
      <c r="I22" s="113" t="s">
        <v>33</v>
      </c>
      <c r="J22" s="113" t="s">
        <v>33</v>
      </c>
      <c r="K22" s="113" t="s">
        <v>33</v>
      </c>
      <c r="L22" s="113" t="s">
        <v>33</v>
      </c>
      <c r="M22" s="113" t="s">
        <v>33</v>
      </c>
    </row>
    <row r="23" spans="1:13" ht="39.75" customHeight="1" thickTop="1" thickBot="1" x14ac:dyDescent="0.3">
      <c r="A23" s="114" t="s">
        <v>41</v>
      </c>
      <c r="B23" s="109" t="s">
        <v>33</v>
      </c>
      <c r="C23" s="110" t="s">
        <v>42</v>
      </c>
      <c r="D23" s="115">
        <v>0</v>
      </c>
      <c r="E23" s="113" t="s">
        <v>33</v>
      </c>
      <c r="F23" s="113" t="s">
        <v>33</v>
      </c>
      <c r="G23" s="113" t="s">
        <v>33</v>
      </c>
      <c r="H23" s="115">
        <v>0</v>
      </c>
      <c r="I23" s="113" t="s">
        <v>33</v>
      </c>
      <c r="J23" s="113" t="s">
        <v>33</v>
      </c>
      <c r="K23" s="113" t="s">
        <v>33</v>
      </c>
      <c r="L23" s="113" t="s">
        <v>33</v>
      </c>
      <c r="M23" s="113" t="s">
        <v>33</v>
      </c>
    </row>
    <row r="24" spans="1:13" ht="15" customHeight="1" thickTop="1" thickBot="1" x14ac:dyDescent="0.3">
      <c r="A24" s="114" t="s">
        <v>43</v>
      </c>
      <c r="B24" s="109" t="s">
        <v>33</v>
      </c>
      <c r="C24" s="110" t="s">
        <v>44</v>
      </c>
      <c r="D24" s="115">
        <v>0</v>
      </c>
      <c r="E24" s="113" t="s">
        <v>33</v>
      </c>
      <c r="F24" s="113" t="s">
        <v>33</v>
      </c>
      <c r="G24" s="113" t="s">
        <v>33</v>
      </c>
      <c r="H24" s="116">
        <v>0</v>
      </c>
      <c r="I24" s="113" t="s">
        <v>33</v>
      </c>
      <c r="J24" s="113" t="s">
        <v>33</v>
      </c>
      <c r="K24" s="113" t="s">
        <v>33</v>
      </c>
      <c r="L24" s="113" t="s">
        <v>33</v>
      </c>
      <c r="M24" s="113" t="s">
        <v>33</v>
      </c>
    </row>
    <row r="25" spans="1:13" ht="15" customHeight="1" thickTop="1" thickBot="1" x14ac:dyDescent="0.3">
      <c r="A25" s="117" t="s">
        <v>149</v>
      </c>
      <c r="B25" s="109" t="s">
        <v>33</v>
      </c>
      <c r="C25" s="110" t="s">
        <v>45</v>
      </c>
      <c r="D25" s="111">
        <f>D27+D62+D82+D87</f>
        <v>7867</v>
      </c>
      <c r="E25" s="113" t="s">
        <v>33</v>
      </c>
      <c r="F25" s="113" t="s">
        <v>33</v>
      </c>
      <c r="G25" s="113" t="s">
        <v>33</v>
      </c>
      <c r="H25" s="113" t="s">
        <v>33</v>
      </c>
      <c r="I25" s="111">
        <f>I27+I62+I82+I87</f>
        <v>7867</v>
      </c>
      <c r="J25" s="111">
        <f>J27+J62+J82+J87</f>
        <v>0</v>
      </c>
      <c r="K25" s="111">
        <v>0</v>
      </c>
      <c r="L25" s="113" t="s">
        <v>33</v>
      </c>
      <c r="M25" s="113" t="s">
        <v>33</v>
      </c>
    </row>
    <row r="26" spans="1:13" ht="15" customHeight="1" thickTop="1" thickBot="1" x14ac:dyDescent="0.3">
      <c r="A26" s="118" t="s">
        <v>46</v>
      </c>
      <c r="B26" s="119"/>
      <c r="C26" s="120"/>
      <c r="D26" s="116"/>
      <c r="E26" s="113"/>
      <c r="F26" s="113"/>
      <c r="G26" s="113"/>
      <c r="H26" s="113"/>
      <c r="I26" s="116"/>
      <c r="J26" s="116"/>
      <c r="K26" s="116"/>
      <c r="L26" s="113"/>
      <c r="M26" s="113"/>
    </row>
    <row r="27" spans="1:13" ht="15" customHeight="1" thickTop="1" thickBot="1" x14ac:dyDescent="0.3">
      <c r="A27" s="109" t="s">
        <v>47</v>
      </c>
      <c r="B27" s="109">
        <v>2000</v>
      </c>
      <c r="C27" s="110" t="s">
        <v>48</v>
      </c>
      <c r="D27" s="111">
        <f>D28+D33+D50+D53+D57+D61</f>
        <v>7867</v>
      </c>
      <c r="E27" s="113" t="s">
        <v>33</v>
      </c>
      <c r="F27" s="113" t="s">
        <v>33</v>
      </c>
      <c r="G27" s="113" t="s">
        <v>33</v>
      </c>
      <c r="H27" s="113" t="s">
        <v>33</v>
      </c>
      <c r="I27" s="111">
        <f>I28+I33+I50+I53+I57+I61</f>
        <v>7867</v>
      </c>
      <c r="J27" s="111">
        <f>J28+J33+J50+J53+J57+J61</f>
        <v>0</v>
      </c>
      <c r="K27" s="111">
        <v>0</v>
      </c>
      <c r="L27" s="113" t="s">
        <v>33</v>
      </c>
      <c r="M27" s="113" t="s">
        <v>33</v>
      </c>
    </row>
    <row r="28" spans="1:13" ht="15" customHeight="1" thickTop="1" thickBot="1" x14ac:dyDescent="0.3">
      <c r="A28" s="121" t="s">
        <v>49</v>
      </c>
      <c r="B28" s="109">
        <v>2100</v>
      </c>
      <c r="C28" s="110" t="s">
        <v>50</v>
      </c>
      <c r="D28" s="111">
        <f>D29+D32</f>
        <v>0</v>
      </c>
      <c r="E28" s="113" t="s">
        <v>33</v>
      </c>
      <c r="F28" s="113" t="s">
        <v>33</v>
      </c>
      <c r="G28" s="113" t="s">
        <v>33</v>
      </c>
      <c r="H28" s="113" t="s">
        <v>33</v>
      </c>
      <c r="I28" s="111">
        <f>I29+I32</f>
        <v>0</v>
      </c>
      <c r="J28" s="111">
        <f>J29+J32</f>
        <v>0</v>
      </c>
      <c r="K28" s="111">
        <v>0</v>
      </c>
      <c r="L28" s="113" t="s">
        <v>33</v>
      </c>
      <c r="M28" s="113" t="s">
        <v>33</v>
      </c>
    </row>
    <row r="29" spans="1:13" ht="15" customHeight="1" thickTop="1" thickBot="1" x14ac:dyDescent="0.3">
      <c r="A29" s="122" t="s">
        <v>51</v>
      </c>
      <c r="B29" s="123">
        <v>2110</v>
      </c>
      <c r="C29" s="124" t="s">
        <v>52</v>
      </c>
      <c r="D29" s="125">
        <f>SUM(D30:D31)</f>
        <v>0</v>
      </c>
      <c r="E29" s="113" t="s">
        <v>33</v>
      </c>
      <c r="F29" s="113" t="s">
        <v>33</v>
      </c>
      <c r="G29" s="113" t="s">
        <v>33</v>
      </c>
      <c r="H29" s="113" t="s">
        <v>33</v>
      </c>
      <c r="I29" s="125">
        <f>SUM(I30:I31)</f>
        <v>0</v>
      </c>
      <c r="J29" s="125">
        <f>SUM(J30:J31)</f>
        <v>0</v>
      </c>
      <c r="K29" s="125">
        <v>0</v>
      </c>
      <c r="L29" s="113" t="s">
        <v>33</v>
      </c>
      <c r="M29" s="113" t="s">
        <v>33</v>
      </c>
    </row>
    <row r="30" spans="1:13" ht="15" customHeight="1" thickTop="1" thickBot="1" x14ac:dyDescent="0.3">
      <c r="A30" s="126" t="s">
        <v>53</v>
      </c>
      <c r="B30" s="106">
        <v>2111</v>
      </c>
      <c r="C30" s="106">
        <v>110</v>
      </c>
      <c r="D30" s="115">
        <v>0</v>
      </c>
      <c r="E30" s="113" t="s">
        <v>33</v>
      </c>
      <c r="F30" s="113" t="s">
        <v>33</v>
      </c>
      <c r="G30" s="113" t="s">
        <v>33</v>
      </c>
      <c r="H30" s="113" t="s">
        <v>33</v>
      </c>
      <c r="I30" s="115">
        <v>0</v>
      </c>
      <c r="J30" s="115">
        <v>0</v>
      </c>
      <c r="K30" s="115">
        <v>0</v>
      </c>
      <c r="L30" s="113" t="s">
        <v>33</v>
      </c>
      <c r="M30" s="113" t="s">
        <v>33</v>
      </c>
    </row>
    <row r="31" spans="1:13" ht="15" customHeight="1" thickTop="1" thickBot="1" x14ac:dyDescent="0.3">
      <c r="A31" s="126" t="s">
        <v>54</v>
      </c>
      <c r="B31" s="106">
        <v>2112</v>
      </c>
      <c r="C31" s="106">
        <v>120</v>
      </c>
      <c r="D31" s="115">
        <v>0</v>
      </c>
      <c r="E31" s="113" t="s">
        <v>33</v>
      </c>
      <c r="F31" s="113" t="s">
        <v>33</v>
      </c>
      <c r="G31" s="113" t="s">
        <v>33</v>
      </c>
      <c r="H31" s="113" t="s">
        <v>33</v>
      </c>
      <c r="I31" s="115">
        <v>0</v>
      </c>
      <c r="J31" s="115">
        <v>0</v>
      </c>
      <c r="K31" s="115">
        <v>0</v>
      </c>
      <c r="L31" s="113" t="s">
        <v>33</v>
      </c>
      <c r="M31" s="113" t="s">
        <v>33</v>
      </c>
    </row>
    <row r="32" spans="1:13" ht="15" customHeight="1" thickTop="1" thickBot="1" x14ac:dyDescent="0.3">
      <c r="A32" s="127" t="s">
        <v>55</v>
      </c>
      <c r="B32" s="123">
        <v>2120</v>
      </c>
      <c r="C32" s="123">
        <v>130</v>
      </c>
      <c r="D32" s="128">
        <v>0</v>
      </c>
      <c r="E32" s="113" t="s">
        <v>33</v>
      </c>
      <c r="F32" s="113" t="s">
        <v>33</v>
      </c>
      <c r="G32" s="113" t="s">
        <v>33</v>
      </c>
      <c r="H32" s="113" t="s">
        <v>33</v>
      </c>
      <c r="I32" s="128">
        <v>0</v>
      </c>
      <c r="J32" s="128">
        <v>0</v>
      </c>
      <c r="K32" s="128">
        <v>0</v>
      </c>
      <c r="L32" s="113" t="s">
        <v>33</v>
      </c>
      <c r="M32" s="113" t="s">
        <v>33</v>
      </c>
    </row>
    <row r="33" spans="1:13" ht="15" customHeight="1" thickTop="1" thickBot="1" x14ac:dyDescent="0.3">
      <c r="A33" s="129" t="s">
        <v>56</v>
      </c>
      <c r="B33" s="109">
        <v>2200</v>
      </c>
      <c r="C33" s="109">
        <v>140</v>
      </c>
      <c r="D33" s="111">
        <f>SUM(D34:D40)+D47</f>
        <v>7867</v>
      </c>
      <c r="E33" s="113" t="s">
        <v>33</v>
      </c>
      <c r="F33" s="113" t="s">
        <v>33</v>
      </c>
      <c r="G33" s="113" t="s">
        <v>33</v>
      </c>
      <c r="H33" s="113" t="s">
        <v>33</v>
      </c>
      <c r="I33" s="111">
        <f>SUM(I34:I40)+I47</f>
        <v>7867</v>
      </c>
      <c r="J33" s="111">
        <f>SUM(J34:J40)+J47</f>
        <v>0</v>
      </c>
      <c r="K33" s="111">
        <v>0</v>
      </c>
      <c r="L33" s="113" t="s">
        <v>33</v>
      </c>
      <c r="M33" s="113" t="s">
        <v>33</v>
      </c>
    </row>
    <row r="34" spans="1:13" ht="15" customHeight="1" thickTop="1" thickBot="1" x14ac:dyDescent="0.3">
      <c r="A34" s="122" t="s">
        <v>57</v>
      </c>
      <c r="B34" s="123">
        <v>2210</v>
      </c>
      <c r="C34" s="123">
        <v>150</v>
      </c>
      <c r="D34" s="128">
        <v>7867</v>
      </c>
      <c r="E34" s="113" t="s">
        <v>33</v>
      </c>
      <c r="F34" s="113" t="s">
        <v>33</v>
      </c>
      <c r="G34" s="113" t="s">
        <v>33</v>
      </c>
      <c r="H34" s="113" t="s">
        <v>33</v>
      </c>
      <c r="I34" s="128">
        <v>7867</v>
      </c>
      <c r="J34" s="128">
        <v>0</v>
      </c>
      <c r="K34" s="128">
        <v>0</v>
      </c>
      <c r="L34" s="113" t="s">
        <v>33</v>
      </c>
      <c r="M34" s="113" t="s">
        <v>33</v>
      </c>
    </row>
    <row r="35" spans="1:13" ht="15" customHeight="1" thickTop="1" thickBot="1" x14ac:dyDescent="0.3">
      <c r="A35" s="122" t="s">
        <v>58</v>
      </c>
      <c r="B35" s="123">
        <v>2220</v>
      </c>
      <c r="C35" s="123">
        <v>160</v>
      </c>
      <c r="D35" s="128">
        <v>0</v>
      </c>
      <c r="E35" s="113" t="s">
        <v>33</v>
      </c>
      <c r="F35" s="113" t="s">
        <v>33</v>
      </c>
      <c r="G35" s="113" t="s">
        <v>33</v>
      </c>
      <c r="H35" s="113" t="s">
        <v>33</v>
      </c>
      <c r="I35" s="128">
        <v>0</v>
      </c>
      <c r="J35" s="128">
        <v>0</v>
      </c>
      <c r="K35" s="128">
        <v>0</v>
      </c>
      <c r="L35" s="113" t="s">
        <v>33</v>
      </c>
      <c r="M35" s="113" t="s">
        <v>33</v>
      </c>
    </row>
    <row r="36" spans="1:13" ht="15" customHeight="1" thickTop="1" thickBot="1" x14ac:dyDescent="0.3">
      <c r="A36" s="122" t="s">
        <v>59</v>
      </c>
      <c r="B36" s="123">
        <v>2230</v>
      </c>
      <c r="C36" s="123">
        <v>170</v>
      </c>
      <c r="D36" s="128">
        <v>0</v>
      </c>
      <c r="E36" s="113" t="s">
        <v>33</v>
      </c>
      <c r="F36" s="113" t="s">
        <v>33</v>
      </c>
      <c r="G36" s="113" t="s">
        <v>33</v>
      </c>
      <c r="H36" s="113" t="s">
        <v>33</v>
      </c>
      <c r="I36" s="128">
        <v>0</v>
      </c>
      <c r="J36" s="128">
        <v>0</v>
      </c>
      <c r="K36" s="128">
        <v>0</v>
      </c>
      <c r="L36" s="113" t="s">
        <v>33</v>
      </c>
      <c r="M36" s="113" t="s">
        <v>33</v>
      </c>
    </row>
    <row r="37" spans="1:13" ht="15" customHeight="1" thickTop="1" thickBot="1" x14ac:dyDescent="0.3">
      <c r="A37" s="122" t="s">
        <v>60</v>
      </c>
      <c r="B37" s="123">
        <v>2240</v>
      </c>
      <c r="C37" s="123">
        <v>180</v>
      </c>
      <c r="D37" s="128"/>
      <c r="E37" s="113" t="s">
        <v>33</v>
      </c>
      <c r="F37" s="113" t="s">
        <v>33</v>
      </c>
      <c r="G37" s="113" t="s">
        <v>33</v>
      </c>
      <c r="H37" s="113" t="s">
        <v>33</v>
      </c>
      <c r="I37" s="128"/>
      <c r="J37" s="128">
        <v>0</v>
      </c>
      <c r="K37" s="128">
        <v>0</v>
      </c>
      <c r="L37" s="113" t="s">
        <v>33</v>
      </c>
      <c r="M37" s="113" t="s">
        <v>33</v>
      </c>
    </row>
    <row r="38" spans="1:13" ht="15" customHeight="1" thickTop="1" thickBot="1" x14ac:dyDescent="0.3">
      <c r="A38" s="122" t="s">
        <v>61</v>
      </c>
      <c r="B38" s="123">
        <v>2250</v>
      </c>
      <c r="C38" s="123">
        <v>190</v>
      </c>
      <c r="D38" s="128">
        <v>0</v>
      </c>
      <c r="E38" s="113" t="s">
        <v>33</v>
      </c>
      <c r="F38" s="113" t="s">
        <v>33</v>
      </c>
      <c r="G38" s="113" t="s">
        <v>33</v>
      </c>
      <c r="H38" s="113" t="s">
        <v>33</v>
      </c>
      <c r="I38" s="128">
        <v>0</v>
      </c>
      <c r="J38" s="128">
        <v>0</v>
      </c>
      <c r="K38" s="128">
        <v>0</v>
      </c>
      <c r="L38" s="113" t="s">
        <v>33</v>
      </c>
      <c r="M38" s="113" t="s">
        <v>33</v>
      </c>
    </row>
    <row r="39" spans="1:13" ht="15" customHeight="1" thickTop="1" thickBot="1" x14ac:dyDescent="0.3">
      <c r="A39" s="127" t="s">
        <v>62</v>
      </c>
      <c r="B39" s="123">
        <v>2260</v>
      </c>
      <c r="C39" s="123">
        <v>200</v>
      </c>
      <c r="D39" s="128">
        <v>0</v>
      </c>
      <c r="E39" s="113" t="s">
        <v>33</v>
      </c>
      <c r="F39" s="113" t="s">
        <v>33</v>
      </c>
      <c r="G39" s="113" t="s">
        <v>33</v>
      </c>
      <c r="H39" s="113" t="s">
        <v>33</v>
      </c>
      <c r="I39" s="128">
        <v>0</v>
      </c>
      <c r="J39" s="128">
        <v>0</v>
      </c>
      <c r="K39" s="128">
        <v>0</v>
      </c>
      <c r="L39" s="113" t="s">
        <v>33</v>
      </c>
      <c r="M39" s="113" t="s">
        <v>33</v>
      </c>
    </row>
    <row r="40" spans="1:13" ht="15" customHeight="1" thickTop="1" thickBot="1" x14ac:dyDescent="0.3">
      <c r="A40" s="127" t="s">
        <v>63</v>
      </c>
      <c r="B40" s="123">
        <v>2270</v>
      </c>
      <c r="C40" s="123">
        <v>210</v>
      </c>
      <c r="D40" s="125">
        <f>SUM(D41:D46)</f>
        <v>0</v>
      </c>
      <c r="E40" s="113" t="s">
        <v>33</v>
      </c>
      <c r="F40" s="113" t="s">
        <v>33</v>
      </c>
      <c r="G40" s="113" t="s">
        <v>33</v>
      </c>
      <c r="H40" s="113" t="s">
        <v>33</v>
      </c>
      <c r="I40" s="125">
        <f>SUM(I41:I46)</f>
        <v>0</v>
      </c>
      <c r="J40" s="125">
        <f>SUM(J41:J46)</f>
        <v>0</v>
      </c>
      <c r="K40" s="125">
        <v>0</v>
      </c>
      <c r="L40" s="113" t="s">
        <v>33</v>
      </c>
      <c r="M40" s="113" t="s">
        <v>33</v>
      </c>
    </row>
    <row r="41" spans="1:13" ht="15" customHeight="1" thickTop="1" thickBot="1" x14ac:dyDescent="0.3">
      <c r="A41" s="126" t="s">
        <v>64</v>
      </c>
      <c r="B41" s="106">
        <v>2271</v>
      </c>
      <c r="C41" s="106">
        <v>220</v>
      </c>
      <c r="D41" s="115">
        <v>0</v>
      </c>
      <c r="E41" s="113" t="s">
        <v>33</v>
      </c>
      <c r="F41" s="113" t="s">
        <v>33</v>
      </c>
      <c r="G41" s="113" t="s">
        <v>33</v>
      </c>
      <c r="H41" s="113" t="s">
        <v>33</v>
      </c>
      <c r="I41" s="115">
        <v>0</v>
      </c>
      <c r="J41" s="115">
        <v>0</v>
      </c>
      <c r="K41" s="115">
        <v>0</v>
      </c>
      <c r="L41" s="113" t="s">
        <v>33</v>
      </c>
      <c r="M41" s="113" t="s">
        <v>33</v>
      </c>
    </row>
    <row r="42" spans="1:13" ht="15" customHeight="1" thickTop="1" thickBot="1" x14ac:dyDescent="0.3">
      <c r="A42" s="126" t="s">
        <v>65</v>
      </c>
      <c r="B42" s="106">
        <v>2272</v>
      </c>
      <c r="C42" s="106">
        <v>230</v>
      </c>
      <c r="D42" s="115">
        <v>0</v>
      </c>
      <c r="E42" s="113" t="s">
        <v>33</v>
      </c>
      <c r="F42" s="113" t="s">
        <v>33</v>
      </c>
      <c r="G42" s="113" t="s">
        <v>33</v>
      </c>
      <c r="H42" s="113" t="s">
        <v>33</v>
      </c>
      <c r="I42" s="115">
        <v>0</v>
      </c>
      <c r="J42" s="115">
        <v>0</v>
      </c>
      <c r="K42" s="115">
        <v>0</v>
      </c>
      <c r="L42" s="113" t="s">
        <v>33</v>
      </c>
      <c r="M42" s="113" t="s">
        <v>33</v>
      </c>
    </row>
    <row r="43" spans="1:13" ht="15" customHeight="1" thickTop="1" thickBot="1" x14ac:dyDescent="0.3">
      <c r="A43" s="126" t="s">
        <v>66</v>
      </c>
      <c r="B43" s="106">
        <v>2273</v>
      </c>
      <c r="C43" s="106">
        <v>240</v>
      </c>
      <c r="D43" s="115">
        <v>0</v>
      </c>
      <c r="E43" s="113" t="s">
        <v>33</v>
      </c>
      <c r="F43" s="113" t="s">
        <v>33</v>
      </c>
      <c r="G43" s="113" t="s">
        <v>33</v>
      </c>
      <c r="H43" s="113" t="s">
        <v>33</v>
      </c>
      <c r="I43" s="115">
        <v>0</v>
      </c>
      <c r="J43" s="115">
        <v>0</v>
      </c>
      <c r="K43" s="115">
        <v>0</v>
      </c>
      <c r="L43" s="113" t="s">
        <v>33</v>
      </c>
      <c r="M43" s="113" t="s">
        <v>33</v>
      </c>
    </row>
    <row r="44" spans="1:13" ht="15" customHeight="1" thickTop="1" thickBot="1" x14ac:dyDescent="0.3">
      <c r="A44" s="126" t="s">
        <v>67</v>
      </c>
      <c r="B44" s="106">
        <v>2274</v>
      </c>
      <c r="C44" s="106">
        <v>250</v>
      </c>
      <c r="D44" s="115">
        <v>0</v>
      </c>
      <c r="E44" s="113" t="s">
        <v>33</v>
      </c>
      <c r="F44" s="113" t="s">
        <v>33</v>
      </c>
      <c r="G44" s="113" t="s">
        <v>33</v>
      </c>
      <c r="H44" s="113" t="s">
        <v>33</v>
      </c>
      <c r="I44" s="115">
        <v>0</v>
      </c>
      <c r="J44" s="115">
        <v>0</v>
      </c>
      <c r="K44" s="115">
        <v>0</v>
      </c>
      <c r="L44" s="113" t="s">
        <v>33</v>
      </c>
      <c r="M44" s="113" t="s">
        <v>33</v>
      </c>
    </row>
    <row r="45" spans="1:13" ht="15" customHeight="1" thickTop="1" thickBot="1" x14ac:dyDescent="0.3">
      <c r="A45" s="126" t="s">
        <v>68</v>
      </c>
      <c r="B45" s="106">
        <v>2275</v>
      </c>
      <c r="C45" s="106">
        <v>260</v>
      </c>
      <c r="D45" s="115">
        <v>0</v>
      </c>
      <c r="E45" s="113" t="s">
        <v>33</v>
      </c>
      <c r="F45" s="113" t="s">
        <v>33</v>
      </c>
      <c r="G45" s="113" t="s">
        <v>33</v>
      </c>
      <c r="H45" s="113" t="s">
        <v>33</v>
      </c>
      <c r="I45" s="115">
        <v>0</v>
      </c>
      <c r="J45" s="115">
        <v>0</v>
      </c>
      <c r="K45" s="115">
        <v>0</v>
      </c>
      <c r="L45" s="113" t="s">
        <v>33</v>
      </c>
      <c r="M45" s="113" t="s">
        <v>33</v>
      </c>
    </row>
    <row r="46" spans="1:13" ht="15" customHeight="1" thickTop="1" thickBot="1" x14ac:dyDescent="0.3">
      <c r="A46" s="126" t="s">
        <v>69</v>
      </c>
      <c r="B46" s="106">
        <v>2276</v>
      </c>
      <c r="C46" s="106">
        <v>270</v>
      </c>
      <c r="D46" s="115">
        <v>0</v>
      </c>
      <c r="E46" s="113" t="s">
        <v>33</v>
      </c>
      <c r="F46" s="113" t="s">
        <v>33</v>
      </c>
      <c r="G46" s="113" t="s">
        <v>33</v>
      </c>
      <c r="H46" s="113" t="s">
        <v>33</v>
      </c>
      <c r="I46" s="115">
        <v>0</v>
      </c>
      <c r="J46" s="115">
        <v>0</v>
      </c>
      <c r="K46" s="115">
        <v>0</v>
      </c>
      <c r="L46" s="113" t="s">
        <v>33</v>
      </c>
      <c r="M46" s="113" t="s">
        <v>33</v>
      </c>
    </row>
    <row r="47" spans="1:13" ht="29.25" customHeight="1" thickTop="1" thickBot="1" x14ac:dyDescent="0.3">
      <c r="A47" s="127" t="s">
        <v>70</v>
      </c>
      <c r="B47" s="123">
        <v>2280</v>
      </c>
      <c r="C47" s="123">
        <v>280</v>
      </c>
      <c r="D47" s="125">
        <f>SUM(D48:D49)</f>
        <v>0</v>
      </c>
      <c r="E47" s="113" t="s">
        <v>33</v>
      </c>
      <c r="F47" s="113" t="s">
        <v>33</v>
      </c>
      <c r="G47" s="113" t="s">
        <v>33</v>
      </c>
      <c r="H47" s="113" t="s">
        <v>33</v>
      </c>
      <c r="I47" s="125">
        <f>SUM(I48:I49)</f>
        <v>0</v>
      </c>
      <c r="J47" s="125">
        <f>SUM(J48:J49)</f>
        <v>0</v>
      </c>
      <c r="K47" s="125">
        <v>0</v>
      </c>
      <c r="L47" s="113" t="s">
        <v>33</v>
      </c>
      <c r="M47" s="113" t="s">
        <v>33</v>
      </c>
    </row>
    <row r="48" spans="1:13" ht="29.25" customHeight="1" thickTop="1" thickBot="1" x14ac:dyDescent="0.3">
      <c r="A48" s="130" t="s">
        <v>71</v>
      </c>
      <c r="B48" s="106">
        <v>2281</v>
      </c>
      <c r="C48" s="106">
        <v>290</v>
      </c>
      <c r="D48" s="115">
        <v>0</v>
      </c>
      <c r="E48" s="113" t="s">
        <v>33</v>
      </c>
      <c r="F48" s="113" t="s">
        <v>33</v>
      </c>
      <c r="G48" s="113" t="s">
        <v>33</v>
      </c>
      <c r="H48" s="113" t="s">
        <v>33</v>
      </c>
      <c r="I48" s="115">
        <v>0</v>
      </c>
      <c r="J48" s="115">
        <v>0</v>
      </c>
      <c r="K48" s="115">
        <v>0</v>
      </c>
      <c r="L48" s="113" t="s">
        <v>33</v>
      </c>
      <c r="M48" s="113" t="s">
        <v>33</v>
      </c>
    </row>
    <row r="49" spans="1:13" ht="27.75" customHeight="1" thickTop="1" thickBot="1" x14ac:dyDescent="0.3">
      <c r="A49" s="126" t="s">
        <v>72</v>
      </c>
      <c r="B49" s="106">
        <v>2282</v>
      </c>
      <c r="C49" s="106">
        <v>300</v>
      </c>
      <c r="D49" s="115">
        <v>0</v>
      </c>
      <c r="E49" s="113" t="s">
        <v>33</v>
      </c>
      <c r="F49" s="113" t="s">
        <v>33</v>
      </c>
      <c r="G49" s="113" t="s">
        <v>33</v>
      </c>
      <c r="H49" s="113" t="s">
        <v>33</v>
      </c>
      <c r="I49" s="115">
        <v>0</v>
      </c>
      <c r="J49" s="115">
        <v>0</v>
      </c>
      <c r="K49" s="115">
        <v>0</v>
      </c>
      <c r="L49" s="113" t="s">
        <v>33</v>
      </c>
      <c r="M49" s="113" t="s">
        <v>33</v>
      </c>
    </row>
    <row r="50" spans="1:13" ht="15" customHeight="1" thickTop="1" thickBot="1" x14ac:dyDescent="0.3">
      <c r="A50" s="121" t="s">
        <v>73</v>
      </c>
      <c r="B50" s="109">
        <v>2400</v>
      </c>
      <c r="C50" s="109">
        <v>310</v>
      </c>
      <c r="D50" s="111">
        <f>SUM(D51:D52)</f>
        <v>0</v>
      </c>
      <c r="E50" s="113" t="s">
        <v>33</v>
      </c>
      <c r="F50" s="113" t="s">
        <v>33</v>
      </c>
      <c r="G50" s="113" t="s">
        <v>33</v>
      </c>
      <c r="H50" s="113" t="s">
        <v>33</v>
      </c>
      <c r="I50" s="111">
        <f>SUM(I51:I52)</f>
        <v>0</v>
      </c>
      <c r="J50" s="111">
        <f>SUM(J51:J52)</f>
        <v>0</v>
      </c>
      <c r="K50" s="111">
        <v>0</v>
      </c>
      <c r="L50" s="113" t="s">
        <v>33</v>
      </c>
      <c r="M50" s="113" t="s">
        <v>33</v>
      </c>
    </row>
    <row r="51" spans="1:13" ht="15" customHeight="1" thickTop="1" thickBot="1" x14ac:dyDescent="0.3">
      <c r="A51" s="131" t="s">
        <v>74</v>
      </c>
      <c r="B51" s="123">
        <v>2410</v>
      </c>
      <c r="C51" s="123">
        <v>320</v>
      </c>
      <c r="D51" s="128">
        <v>0</v>
      </c>
      <c r="E51" s="113" t="s">
        <v>33</v>
      </c>
      <c r="F51" s="113" t="s">
        <v>33</v>
      </c>
      <c r="G51" s="113" t="s">
        <v>33</v>
      </c>
      <c r="H51" s="113" t="s">
        <v>33</v>
      </c>
      <c r="I51" s="128">
        <v>0</v>
      </c>
      <c r="J51" s="128">
        <v>0</v>
      </c>
      <c r="K51" s="128">
        <v>0</v>
      </c>
      <c r="L51" s="113" t="s">
        <v>33</v>
      </c>
      <c r="M51" s="113" t="s">
        <v>33</v>
      </c>
    </row>
    <row r="52" spans="1:13" ht="15" customHeight="1" thickTop="1" thickBot="1" x14ac:dyDescent="0.3">
      <c r="A52" s="131" t="s">
        <v>75</v>
      </c>
      <c r="B52" s="123">
        <v>2420</v>
      </c>
      <c r="C52" s="123">
        <v>330</v>
      </c>
      <c r="D52" s="128">
        <v>0</v>
      </c>
      <c r="E52" s="113" t="s">
        <v>33</v>
      </c>
      <c r="F52" s="113" t="s">
        <v>33</v>
      </c>
      <c r="G52" s="113" t="s">
        <v>33</v>
      </c>
      <c r="H52" s="113" t="s">
        <v>33</v>
      </c>
      <c r="I52" s="128">
        <v>0</v>
      </c>
      <c r="J52" s="128">
        <v>0</v>
      </c>
      <c r="K52" s="128">
        <v>0</v>
      </c>
      <c r="L52" s="113" t="s">
        <v>33</v>
      </c>
      <c r="M52" s="113" t="s">
        <v>33</v>
      </c>
    </row>
    <row r="53" spans="1:13" ht="15" customHeight="1" thickTop="1" thickBot="1" x14ac:dyDescent="0.3">
      <c r="A53" s="132" t="s">
        <v>76</v>
      </c>
      <c r="B53" s="109">
        <v>2600</v>
      </c>
      <c r="C53" s="109">
        <v>340</v>
      </c>
      <c r="D53" s="111">
        <f>SUM(D54:D56)</f>
        <v>0</v>
      </c>
      <c r="E53" s="113" t="s">
        <v>33</v>
      </c>
      <c r="F53" s="113" t="s">
        <v>33</v>
      </c>
      <c r="G53" s="113" t="s">
        <v>33</v>
      </c>
      <c r="H53" s="113" t="s">
        <v>33</v>
      </c>
      <c r="I53" s="111">
        <f>SUM(I54:I56)</f>
        <v>0</v>
      </c>
      <c r="J53" s="111">
        <f>SUM(J54:J56)</f>
        <v>0</v>
      </c>
      <c r="K53" s="111">
        <v>0</v>
      </c>
      <c r="L53" s="113" t="s">
        <v>33</v>
      </c>
      <c r="M53" s="113" t="s">
        <v>33</v>
      </c>
    </row>
    <row r="54" spans="1:13" ht="31.5" customHeight="1" thickTop="1" thickBot="1" x14ac:dyDescent="0.3">
      <c r="A54" s="127" t="s">
        <v>77</v>
      </c>
      <c r="B54" s="123">
        <v>2610</v>
      </c>
      <c r="C54" s="123">
        <v>350</v>
      </c>
      <c r="D54" s="128">
        <v>0</v>
      </c>
      <c r="E54" s="113" t="s">
        <v>33</v>
      </c>
      <c r="F54" s="113" t="s">
        <v>33</v>
      </c>
      <c r="G54" s="113" t="s">
        <v>33</v>
      </c>
      <c r="H54" s="113" t="s">
        <v>33</v>
      </c>
      <c r="I54" s="128">
        <v>0</v>
      </c>
      <c r="J54" s="128">
        <v>0</v>
      </c>
      <c r="K54" s="128">
        <v>0</v>
      </c>
      <c r="L54" s="113" t="s">
        <v>33</v>
      </c>
      <c r="M54" s="113" t="s">
        <v>33</v>
      </c>
    </row>
    <row r="55" spans="1:13" ht="16.5" customHeight="1" thickTop="1" thickBot="1" x14ac:dyDescent="0.3">
      <c r="A55" s="127" t="s">
        <v>78</v>
      </c>
      <c r="B55" s="123">
        <v>2620</v>
      </c>
      <c r="C55" s="123">
        <v>360</v>
      </c>
      <c r="D55" s="128">
        <v>0</v>
      </c>
      <c r="E55" s="113" t="s">
        <v>33</v>
      </c>
      <c r="F55" s="113" t="s">
        <v>33</v>
      </c>
      <c r="G55" s="113" t="s">
        <v>33</v>
      </c>
      <c r="H55" s="113" t="s">
        <v>33</v>
      </c>
      <c r="I55" s="128">
        <v>0</v>
      </c>
      <c r="J55" s="128">
        <v>0</v>
      </c>
      <c r="K55" s="128">
        <v>0</v>
      </c>
      <c r="L55" s="113" t="s">
        <v>33</v>
      </c>
      <c r="M55" s="113" t="s">
        <v>33</v>
      </c>
    </row>
    <row r="56" spans="1:13" ht="28.5" customHeight="1" thickTop="1" thickBot="1" x14ac:dyDescent="0.3">
      <c r="A56" s="131" t="s">
        <v>79</v>
      </c>
      <c r="B56" s="123">
        <v>2630</v>
      </c>
      <c r="C56" s="123">
        <v>370</v>
      </c>
      <c r="D56" s="128">
        <v>0</v>
      </c>
      <c r="E56" s="113" t="s">
        <v>33</v>
      </c>
      <c r="F56" s="113" t="s">
        <v>33</v>
      </c>
      <c r="G56" s="113" t="s">
        <v>33</v>
      </c>
      <c r="H56" s="113" t="s">
        <v>33</v>
      </c>
      <c r="I56" s="128">
        <v>0</v>
      </c>
      <c r="J56" s="128">
        <v>0</v>
      </c>
      <c r="K56" s="128">
        <v>0</v>
      </c>
      <c r="L56" s="113" t="s">
        <v>33</v>
      </c>
      <c r="M56" s="113" t="s">
        <v>33</v>
      </c>
    </row>
    <row r="57" spans="1:13" ht="15" customHeight="1" thickTop="1" thickBot="1" x14ac:dyDescent="0.3">
      <c r="A57" s="129" t="s">
        <v>80</v>
      </c>
      <c r="B57" s="109">
        <v>2700</v>
      </c>
      <c r="C57" s="109">
        <v>380</v>
      </c>
      <c r="D57" s="111">
        <f>SUM(D58:D60)</f>
        <v>0</v>
      </c>
      <c r="E57" s="113" t="s">
        <v>33</v>
      </c>
      <c r="F57" s="113" t="s">
        <v>33</v>
      </c>
      <c r="G57" s="113" t="s">
        <v>33</v>
      </c>
      <c r="H57" s="113" t="s">
        <v>33</v>
      </c>
      <c r="I57" s="111">
        <f>SUM(I58:I60)</f>
        <v>0</v>
      </c>
      <c r="J57" s="111">
        <f>SUM(J58:J60)</f>
        <v>0</v>
      </c>
      <c r="K57" s="111">
        <v>0</v>
      </c>
      <c r="L57" s="113" t="s">
        <v>33</v>
      </c>
      <c r="M57" s="113" t="s">
        <v>33</v>
      </c>
    </row>
    <row r="58" spans="1:13" ht="15" customHeight="1" thickTop="1" thickBot="1" x14ac:dyDescent="0.3">
      <c r="A58" s="127" t="s">
        <v>81</v>
      </c>
      <c r="B58" s="123">
        <v>2710</v>
      </c>
      <c r="C58" s="123">
        <v>390</v>
      </c>
      <c r="D58" s="128">
        <v>0</v>
      </c>
      <c r="E58" s="113" t="s">
        <v>33</v>
      </c>
      <c r="F58" s="113" t="s">
        <v>33</v>
      </c>
      <c r="G58" s="113" t="s">
        <v>33</v>
      </c>
      <c r="H58" s="113" t="s">
        <v>33</v>
      </c>
      <c r="I58" s="128">
        <v>0</v>
      </c>
      <c r="J58" s="128">
        <v>0</v>
      </c>
      <c r="K58" s="128">
        <v>0</v>
      </c>
      <c r="L58" s="113" t="s">
        <v>33</v>
      </c>
      <c r="M58" s="113" t="s">
        <v>33</v>
      </c>
    </row>
    <row r="59" spans="1:13" ht="15" customHeight="1" thickTop="1" thickBot="1" x14ac:dyDescent="0.3">
      <c r="A59" s="127" t="s">
        <v>82</v>
      </c>
      <c r="B59" s="123">
        <v>2720</v>
      </c>
      <c r="C59" s="123">
        <v>400</v>
      </c>
      <c r="D59" s="128">
        <v>0</v>
      </c>
      <c r="E59" s="113" t="s">
        <v>33</v>
      </c>
      <c r="F59" s="113" t="s">
        <v>33</v>
      </c>
      <c r="G59" s="113" t="s">
        <v>33</v>
      </c>
      <c r="H59" s="113" t="s">
        <v>33</v>
      </c>
      <c r="I59" s="128">
        <v>0</v>
      </c>
      <c r="J59" s="128">
        <v>0</v>
      </c>
      <c r="K59" s="128">
        <v>0</v>
      </c>
      <c r="L59" s="113" t="s">
        <v>33</v>
      </c>
      <c r="M59" s="113" t="s">
        <v>33</v>
      </c>
    </row>
    <row r="60" spans="1:13" ht="15" customHeight="1" thickTop="1" thickBot="1" x14ac:dyDescent="0.3">
      <c r="A60" s="127" t="s">
        <v>83</v>
      </c>
      <c r="B60" s="123">
        <v>2730</v>
      </c>
      <c r="C60" s="123">
        <v>410</v>
      </c>
      <c r="D60" s="128">
        <v>0</v>
      </c>
      <c r="E60" s="113" t="s">
        <v>33</v>
      </c>
      <c r="F60" s="113" t="s">
        <v>33</v>
      </c>
      <c r="G60" s="113" t="s">
        <v>33</v>
      </c>
      <c r="H60" s="113" t="s">
        <v>33</v>
      </c>
      <c r="I60" s="128">
        <v>0</v>
      </c>
      <c r="J60" s="128">
        <v>0</v>
      </c>
      <c r="K60" s="128">
        <v>0</v>
      </c>
      <c r="L60" s="113" t="s">
        <v>33</v>
      </c>
      <c r="M60" s="113" t="s">
        <v>33</v>
      </c>
    </row>
    <row r="61" spans="1:13" ht="15" customHeight="1" thickTop="1" thickBot="1" x14ac:dyDescent="0.3">
      <c r="A61" s="129" t="s">
        <v>84</v>
      </c>
      <c r="B61" s="109">
        <v>2800</v>
      </c>
      <c r="C61" s="109">
        <v>420</v>
      </c>
      <c r="D61" s="112">
        <v>0</v>
      </c>
      <c r="E61" s="113" t="s">
        <v>33</v>
      </c>
      <c r="F61" s="113" t="s">
        <v>33</v>
      </c>
      <c r="G61" s="113" t="s">
        <v>33</v>
      </c>
      <c r="H61" s="113" t="s">
        <v>33</v>
      </c>
      <c r="I61" s="112">
        <v>0</v>
      </c>
      <c r="J61" s="112">
        <v>0</v>
      </c>
      <c r="K61" s="112">
        <v>0</v>
      </c>
      <c r="L61" s="113" t="s">
        <v>33</v>
      </c>
      <c r="M61" s="113" t="s">
        <v>33</v>
      </c>
    </row>
    <row r="62" spans="1:13" ht="15" customHeight="1" thickTop="1" thickBot="1" x14ac:dyDescent="0.3">
      <c r="A62" s="109" t="s">
        <v>85</v>
      </c>
      <c r="B62" s="109">
        <v>3000</v>
      </c>
      <c r="C62" s="109">
        <v>430</v>
      </c>
      <c r="D62" s="111">
        <f>D63+D77</f>
        <v>0</v>
      </c>
      <c r="E62" s="113" t="s">
        <v>33</v>
      </c>
      <c r="F62" s="113" t="s">
        <v>33</v>
      </c>
      <c r="G62" s="113" t="s">
        <v>33</v>
      </c>
      <c r="H62" s="113" t="s">
        <v>33</v>
      </c>
      <c r="I62" s="111">
        <f>I63+I77</f>
        <v>0</v>
      </c>
      <c r="J62" s="111">
        <f>J63+J77</f>
        <v>0</v>
      </c>
      <c r="K62" s="111">
        <v>0</v>
      </c>
      <c r="L62" s="113" t="s">
        <v>33</v>
      </c>
      <c r="M62" s="113" t="s">
        <v>33</v>
      </c>
    </row>
    <row r="63" spans="1:13" ht="15" customHeight="1" thickTop="1" thickBot="1" x14ac:dyDescent="0.3">
      <c r="A63" s="121" t="s">
        <v>86</v>
      </c>
      <c r="B63" s="109">
        <v>3100</v>
      </c>
      <c r="C63" s="109">
        <v>440</v>
      </c>
      <c r="D63" s="111">
        <f>D64+D65+D68+D71+D75+D76</f>
        <v>0</v>
      </c>
      <c r="E63" s="113" t="s">
        <v>33</v>
      </c>
      <c r="F63" s="113" t="s">
        <v>33</v>
      </c>
      <c r="G63" s="113" t="s">
        <v>33</v>
      </c>
      <c r="H63" s="113" t="s">
        <v>33</v>
      </c>
      <c r="I63" s="111">
        <f>I64+I65+I68+I71+I75+I77</f>
        <v>0</v>
      </c>
      <c r="J63" s="111">
        <f>J64+J65+J68+J71+J75+J76</f>
        <v>0</v>
      </c>
      <c r="K63" s="111">
        <v>0</v>
      </c>
      <c r="L63" s="113" t="s">
        <v>33</v>
      </c>
      <c r="M63" s="113" t="s">
        <v>33</v>
      </c>
    </row>
    <row r="64" spans="1:13" ht="18.75" customHeight="1" thickTop="1" thickBot="1" x14ac:dyDescent="0.3">
      <c r="A64" s="127" t="s">
        <v>87</v>
      </c>
      <c r="B64" s="123">
        <v>3110</v>
      </c>
      <c r="C64" s="123">
        <v>450</v>
      </c>
      <c r="D64" s="128"/>
      <c r="E64" s="113" t="s">
        <v>33</v>
      </c>
      <c r="F64" s="113" t="s">
        <v>33</v>
      </c>
      <c r="G64" s="113" t="s">
        <v>33</v>
      </c>
      <c r="H64" s="113" t="s">
        <v>33</v>
      </c>
      <c r="I64" s="128"/>
      <c r="J64" s="128">
        <v>0</v>
      </c>
      <c r="K64" s="128">
        <v>0</v>
      </c>
      <c r="L64" s="113" t="s">
        <v>33</v>
      </c>
      <c r="M64" s="113" t="s">
        <v>33</v>
      </c>
    </row>
    <row r="65" spans="1:13" ht="15" customHeight="1" thickTop="1" thickBot="1" x14ac:dyDescent="0.3">
      <c r="A65" s="131" t="s">
        <v>88</v>
      </c>
      <c r="B65" s="123">
        <v>3120</v>
      </c>
      <c r="C65" s="123">
        <v>460</v>
      </c>
      <c r="D65" s="128">
        <f>SUM(D66:D67)</f>
        <v>0</v>
      </c>
      <c r="E65" s="113" t="s">
        <v>33</v>
      </c>
      <c r="F65" s="113" t="s">
        <v>33</v>
      </c>
      <c r="G65" s="113" t="s">
        <v>33</v>
      </c>
      <c r="H65" s="113" t="s">
        <v>33</v>
      </c>
      <c r="I65" s="125">
        <f>SUM(I66:I67)</f>
        <v>0</v>
      </c>
      <c r="J65" s="125">
        <v>0</v>
      </c>
      <c r="K65" s="125">
        <v>0</v>
      </c>
      <c r="L65" s="113" t="s">
        <v>33</v>
      </c>
      <c r="M65" s="113" t="s">
        <v>33</v>
      </c>
    </row>
    <row r="66" spans="1:13" ht="15" customHeight="1" thickTop="1" thickBot="1" x14ac:dyDescent="0.3">
      <c r="A66" s="126" t="s">
        <v>89</v>
      </c>
      <c r="B66" s="106">
        <v>3121</v>
      </c>
      <c r="C66" s="106">
        <v>470</v>
      </c>
      <c r="D66" s="115">
        <v>0</v>
      </c>
      <c r="E66" s="113" t="s">
        <v>33</v>
      </c>
      <c r="F66" s="113" t="s">
        <v>33</v>
      </c>
      <c r="G66" s="113" t="s">
        <v>33</v>
      </c>
      <c r="H66" s="113" t="s">
        <v>33</v>
      </c>
      <c r="I66" s="115">
        <v>0</v>
      </c>
      <c r="J66" s="115">
        <v>0</v>
      </c>
      <c r="K66" s="115">
        <v>0</v>
      </c>
      <c r="L66" s="113" t="s">
        <v>33</v>
      </c>
      <c r="M66" s="113" t="s">
        <v>33</v>
      </c>
    </row>
    <row r="67" spans="1:13" ht="15" customHeight="1" thickTop="1" thickBot="1" x14ac:dyDescent="0.3">
      <c r="A67" s="126" t="s">
        <v>90</v>
      </c>
      <c r="B67" s="106">
        <v>3122</v>
      </c>
      <c r="C67" s="106">
        <v>480</v>
      </c>
      <c r="D67" s="115">
        <v>0</v>
      </c>
      <c r="E67" s="113" t="s">
        <v>33</v>
      </c>
      <c r="F67" s="113" t="s">
        <v>33</v>
      </c>
      <c r="G67" s="113" t="s">
        <v>33</v>
      </c>
      <c r="H67" s="113" t="s">
        <v>33</v>
      </c>
      <c r="I67" s="115">
        <v>0</v>
      </c>
      <c r="J67" s="115">
        <v>0</v>
      </c>
      <c r="K67" s="115">
        <v>0</v>
      </c>
      <c r="L67" s="113" t="s">
        <v>33</v>
      </c>
      <c r="M67" s="113" t="s">
        <v>33</v>
      </c>
    </row>
    <row r="68" spans="1:13" ht="15" customHeight="1" thickTop="1" thickBot="1" x14ac:dyDescent="0.3">
      <c r="A68" s="122" t="s">
        <v>91</v>
      </c>
      <c r="B68" s="123">
        <v>3130</v>
      </c>
      <c r="C68" s="123">
        <v>490</v>
      </c>
      <c r="D68" s="125">
        <f>SUM(D69:D70)</f>
        <v>0</v>
      </c>
      <c r="E68" s="113" t="s">
        <v>33</v>
      </c>
      <c r="F68" s="113" t="s">
        <v>33</v>
      </c>
      <c r="G68" s="113" t="s">
        <v>33</v>
      </c>
      <c r="H68" s="113" t="s">
        <v>33</v>
      </c>
      <c r="I68" s="125">
        <f>SUM(I69:I70)</f>
        <v>0</v>
      </c>
      <c r="J68" s="125">
        <v>0</v>
      </c>
      <c r="K68" s="125">
        <v>0</v>
      </c>
      <c r="L68" s="113" t="s">
        <v>33</v>
      </c>
      <c r="M68" s="113" t="s">
        <v>33</v>
      </c>
    </row>
    <row r="69" spans="1:13" ht="15" customHeight="1" thickTop="1" thickBot="1" x14ac:dyDescent="0.3">
      <c r="A69" s="126" t="s">
        <v>92</v>
      </c>
      <c r="B69" s="106">
        <v>3131</v>
      </c>
      <c r="C69" s="123">
        <v>500</v>
      </c>
      <c r="D69" s="115">
        <v>0</v>
      </c>
      <c r="E69" s="113" t="s">
        <v>33</v>
      </c>
      <c r="F69" s="113" t="s">
        <v>33</v>
      </c>
      <c r="G69" s="113" t="s">
        <v>33</v>
      </c>
      <c r="H69" s="113" t="s">
        <v>33</v>
      </c>
      <c r="I69" s="115">
        <v>0</v>
      </c>
      <c r="J69" s="115">
        <v>0</v>
      </c>
      <c r="K69" s="115">
        <v>0</v>
      </c>
      <c r="L69" s="113" t="s">
        <v>33</v>
      </c>
      <c r="M69" s="113" t="s">
        <v>33</v>
      </c>
    </row>
    <row r="70" spans="1:13" ht="15" customHeight="1" thickTop="1" thickBot="1" x14ac:dyDescent="0.3">
      <c r="A70" s="126" t="s">
        <v>93</v>
      </c>
      <c r="B70" s="106">
        <v>3132</v>
      </c>
      <c r="C70" s="106">
        <v>510</v>
      </c>
      <c r="D70" s="115">
        <v>0</v>
      </c>
      <c r="E70" s="113" t="s">
        <v>33</v>
      </c>
      <c r="F70" s="113" t="s">
        <v>33</v>
      </c>
      <c r="G70" s="113" t="s">
        <v>33</v>
      </c>
      <c r="H70" s="113" t="s">
        <v>33</v>
      </c>
      <c r="I70" s="115">
        <v>0</v>
      </c>
      <c r="J70" s="115">
        <v>0</v>
      </c>
      <c r="K70" s="115">
        <v>0</v>
      </c>
      <c r="L70" s="113" t="s">
        <v>33</v>
      </c>
      <c r="M70" s="113" t="s">
        <v>33</v>
      </c>
    </row>
    <row r="71" spans="1:13" ht="15" customHeight="1" thickTop="1" thickBot="1" x14ac:dyDescent="0.3">
      <c r="A71" s="122" t="s">
        <v>94</v>
      </c>
      <c r="B71" s="123">
        <v>3140</v>
      </c>
      <c r="C71" s="123">
        <v>520</v>
      </c>
      <c r="D71" s="125">
        <f>SUM(D72:D74)</f>
        <v>0</v>
      </c>
      <c r="E71" s="113" t="s">
        <v>33</v>
      </c>
      <c r="F71" s="113" t="s">
        <v>33</v>
      </c>
      <c r="G71" s="113" t="s">
        <v>33</v>
      </c>
      <c r="H71" s="113" t="s">
        <v>33</v>
      </c>
      <c r="I71" s="125">
        <f>SUM(I72:I74)</f>
        <v>0</v>
      </c>
      <c r="J71" s="125">
        <v>0</v>
      </c>
      <c r="K71" s="125">
        <v>0</v>
      </c>
      <c r="L71" s="113" t="s">
        <v>33</v>
      </c>
      <c r="M71" s="113" t="s">
        <v>33</v>
      </c>
    </row>
    <row r="72" spans="1:13" ht="15" customHeight="1" thickTop="1" thickBot="1" x14ac:dyDescent="0.3">
      <c r="A72" s="121" t="s">
        <v>150</v>
      </c>
      <c r="B72" s="106">
        <v>3141</v>
      </c>
      <c r="C72" s="106">
        <v>530</v>
      </c>
      <c r="D72" s="115">
        <v>0</v>
      </c>
      <c r="E72" s="113" t="s">
        <v>33</v>
      </c>
      <c r="F72" s="113" t="s">
        <v>33</v>
      </c>
      <c r="G72" s="113" t="s">
        <v>33</v>
      </c>
      <c r="H72" s="113" t="s">
        <v>33</v>
      </c>
      <c r="I72" s="115">
        <v>0</v>
      </c>
      <c r="J72" s="115">
        <v>0</v>
      </c>
      <c r="K72" s="115">
        <v>0</v>
      </c>
      <c r="L72" s="113" t="s">
        <v>33</v>
      </c>
      <c r="M72" s="113" t="s">
        <v>33</v>
      </c>
    </row>
    <row r="73" spans="1:13" ht="15" customHeight="1" thickTop="1" thickBot="1" x14ac:dyDescent="0.3">
      <c r="A73" s="121" t="s">
        <v>151</v>
      </c>
      <c r="B73" s="106">
        <v>3142</v>
      </c>
      <c r="C73" s="106">
        <v>540</v>
      </c>
      <c r="D73" s="115">
        <v>0</v>
      </c>
      <c r="E73" s="113" t="s">
        <v>33</v>
      </c>
      <c r="F73" s="113" t="s">
        <v>33</v>
      </c>
      <c r="G73" s="113" t="s">
        <v>33</v>
      </c>
      <c r="H73" s="113" t="s">
        <v>33</v>
      </c>
      <c r="I73" s="115">
        <v>0</v>
      </c>
      <c r="J73" s="115">
        <v>0</v>
      </c>
      <c r="K73" s="115">
        <v>0</v>
      </c>
      <c r="L73" s="113" t="s">
        <v>33</v>
      </c>
      <c r="M73" s="113" t="s">
        <v>33</v>
      </c>
    </row>
    <row r="74" spans="1:13" ht="15" customHeight="1" thickTop="1" thickBot="1" x14ac:dyDescent="0.3">
      <c r="A74" s="121" t="s">
        <v>152</v>
      </c>
      <c r="B74" s="106">
        <v>3143</v>
      </c>
      <c r="C74" s="106">
        <v>550</v>
      </c>
      <c r="D74" s="115">
        <v>0</v>
      </c>
      <c r="E74" s="113" t="s">
        <v>33</v>
      </c>
      <c r="F74" s="113" t="s">
        <v>33</v>
      </c>
      <c r="G74" s="113" t="s">
        <v>33</v>
      </c>
      <c r="H74" s="113" t="s">
        <v>33</v>
      </c>
      <c r="I74" s="115">
        <v>0</v>
      </c>
      <c r="J74" s="115">
        <v>0</v>
      </c>
      <c r="K74" s="115">
        <v>0</v>
      </c>
      <c r="L74" s="113" t="s">
        <v>33</v>
      </c>
      <c r="M74" s="113" t="s">
        <v>33</v>
      </c>
    </row>
    <row r="75" spans="1:13" ht="15" customHeight="1" thickTop="1" thickBot="1" x14ac:dyDescent="0.3">
      <c r="A75" s="122" t="s">
        <v>95</v>
      </c>
      <c r="B75" s="123">
        <v>3150</v>
      </c>
      <c r="C75" s="123">
        <v>560</v>
      </c>
      <c r="D75" s="128">
        <v>0</v>
      </c>
      <c r="E75" s="113" t="s">
        <v>33</v>
      </c>
      <c r="F75" s="113" t="s">
        <v>33</v>
      </c>
      <c r="G75" s="113" t="s">
        <v>33</v>
      </c>
      <c r="H75" s="113" t="s">
        <v>33</v>
      </c>
      <c r="I75" s="128">
        <v>0</v>
      </c>
      <c r="J75" s="128">
        <v>0</v>
      </c>
      <c r="K75" s="128">
        <v>0</v>
      </c>
      <c r="L75" s="113" t="s">
        <v>33</v>
      </c>
      <c r="M75" s="113" t="s">
        <v>33</v>
      </c>
    </row>
    <row r="76" spans="1:13" ht="15" customHeight="1" thickTop="1" thickBot="1" x14ac:dyDescent="0.3">
      <c r="A76" s="122" t="s">
        <v>96</v>
      </c>
      <c r="B76" s="123">
        <v>3160</v>
      </c>
      <c r="C76" s="123">
        <v>570</v>
      </c>
      <c r="D76" s="128">
        <v>0</v>
      </c>
      <c r="E76" s="113" t="s">
        <v>33</v>
      </c>
      <c r="F76" s="113" t="s">
        <v>33</v>
      </c>
      <c r="G76" s="113" t="s">
        <v>33</v>
      </c>
      <c r="H76" s="113" t="s">
        <v>33</v>
      </c>
      <c r="I76" s="128">
        <v>0</v>
      </c>
      <c r="J76" s="128">
        <v>0</v>
      </c>
      <c r="K76" s="128">
        <v>0</v>
      </c>
      <c r="L76" s="113" t="s">
        <v>33</v>
      </c>
      <c r="M76" s="113" t="s">
        <v>33</v>
      </c>
    </row>
    <row r="77" spans="1:13" ht="15" customHeight="1" thickTop="1" thickBot="1" x14ac:dyDescent="0.3">
      <c r="A77" s="121" t="s">
        <v>97</v>
      </c>
      <c r="B77" s="109">
        <v>3200</v>
      </c>
      <c r="C77" s="109">
        <v>580</v>
      </c>
      <c r="D77" s="111">
        <f>SUM(D78:D80)</f>
        <v>0</v>
      </c>
      <c r="E77" s="113" t="s">
        <v>33</v>
      </c>
      <c r="F77" s="113" t="s">
        <v>33</v>
      </c>
      <c r="G77" s="113" t="s">
        <v>33</v>
      </c>
      <c r="H77" s="113" t="s">
        <v>33</v>
      </c>
      <c r="I77" s="111">
        <f>SUM(I78:I80)</f>
        <v>0</v>
      </c>
      <c r="J77" s="111">
        <v>0</v>
      </c>
      <c r="K77" s="111">
        <v>0</v>
      </c>
      <c r="L77" s="113" t="s">
        <v>33</v>
      </c>
      <c r="M77" s="113" t="s">
        <v>33</v>
      </c>
    </row>
    <row r="78" spans="1:13" ht="16.5" customHeight="1" thickTop="1" thickBot="1" x14ac:dyDescent="0.3">
      <c r="A78" s="127" t="s">
        <v>98</v>
      </c>
      <c r="B78" s="123">
        <v>3210</v>
      </c>
      <c r="C78" s="123">
        <v>590</v>
      </c>
      <c r="D78" s="128">
        <v>0</v>
      </c>
      <c r="E78" s="113" t="s">
        <v>33</v>
      </c>
      <c r="F78" s="113" t="s">
        <v>33</v>
      </c>
      <c r="G78" s="113" t="s">
        <v>33</v>
      </c>
      <c r="H78" s="113" t="s">
        <v>33</v>
      </c>
      <c r="I78" s="128">
        <v>0</v>
      </c>
      <c r="J78" s="128">
        <v>0</v>
      </c>
      <c r="K78" s="128">
        <v>0</v>
      </c>
      <c r="L78" s="113" t="s">
        <v>33</v>
      </c>
      <c r="M78" s="113" t="s">
        <v>33</v>
      </c>
    </row>
    <row r="79" spans="1:13" ht="20.25" customHeight="1" thickTop="1" thickBot="1" x14ac:dyDescent="0.3">
      <c r="A79" s="127" t="s">
        <v>99</v>
      </c>
      <c r="B79" s="123">
        <v>3220</v>
      </c>
      <c r="C79" s="123">
        <v>600</v>
      </c>
      <c r="D79" s="128">
        <v>0</v>
      </c>
      <c r="E79" s="113" t="s">
        <v>33</v>
      </c>
      <c r="F79" s="113" t="s">
        <v>33</v>
      </c>
      <c r="G79" s="113" t="s">
        <v>33</v>
      </c>
      <c r="H79" s="113" t="s">
        <v>33</v>
      </c>
      <c r="I79" s="128">
        <v>0</v>
      </c>
      <c r="J79" s="128">
        <v>0</v>
      </c>
      <c r="K79" s="128">
        <v>0</v>
      </c>
      <c r="L79" s="113" t="s">
        <v>33</v>
      </c>
      <c r="M79" s="113" t="s">
        <v>33</v>
      </c>
    </row>
    <row r="80" spans="1:13" ht="30.75" customHeight="1" thickTop="1" thickBot="1" x14ac:dyDescent="0.3">
      <c r="A80" s="122" t="s">
        <v>100</v>
      </c>
      <c r="B80" s="123">
        <v>3230</v>
      </c>
      <c r="C80" s="123">
        <v>610</v>
      </c>
      <c r="D80" s="128">
        <v>0</v>
      </c>
      <c r="E80" s="113" t="s">
        <v>33</v>
      </c>
      <c r="F80" s="113" t="s">
        <v>33</v>
      </c>
      <c r="G80" s="113" t="s">
        <v>33</v>
      </c>
      <c r="H80" s="113" t="s">
        <v>33</v>
      </c>
      <c r="I80" s="128">
        <v>0</v>
      </c>
      <c r="J80" s="128">
        <v>0</v>
      </c>
      <c r="K80" s="128">
        <v>0</v>
      </c>
      <c r="L80" s="113" t="s">
        <v>33</v>
      </c>
      <c r="M80" s="113" t="s">
        <v>33</v>
      </c>
    </row>
    <row r="81" spans="1:13" ht="15" customHeight="1" thickTop="1" thickBot="1" x14ac:dyDescent="0.3">
      <c r="A81" s="127" t="s">
        <v>101</v>
      </c>
      <c r="B81" s="123">
        <v>3240</v>
      </c>
      <c r="C81" s="123">
        <v>620</v>
      </c>
      <c r="D81" s="128">
        <v>0</v>
      </c>
      <c r="E81" s="113" t="s">
        <v>33</v>
      </c>
      <c r="F81" s="113" t="s">
        <v>33</v>
      </c>
      <c r="G81" s="113" t="s">
        <v>33</v>
      </c>
      <c r="H81" s="113" t="s">
        <v>33</v>
      </c>
      <c r="I81" s="128">
        <v>0</v>
      </c>
      <c r="J81" s="128">
        <v>0</v>
      </c>
      <c r="K81" s="128">
        <v>0</v>
      </c>
      <c r="L81" s="113" t="s">
        <v>33</v>
      </c>
      <c r="M81" s="113" t="s">
        <v>33</v>
      </c>
    </row>
    <row r="82" spans="1:13" ht="15" customHeight="1" thickTop="1" thickBot="1" x14ac:dyDescent="0.3">
      <c r="A82" s="109" t="s">
        <v>102</v>
      </c>
      <c r="B82" s="109">
        <v>4100</v>
      </c>
      <c r="C82" s="109">
        <v>630</v>
      </c>
      <c r="D82" s="133">
        <f>D83</f>
        <v>0</v>
      </c>
      <c r="E82" s="134" t="s">
        <v>33</v>
      </c>
      <c r="F82" s="134" t="s">
        <v>33</v>
      </c>
      <c r="G82" s="134" t="s">
        <v>33</v>
      </c>
      <c r="H82" s="134" t="s">
        <v>33</v>
      </c>
      <c r="I82" s="133">
        <f>I83</f>
        <v>0</v>
      </c>
      <c r="J82" s="133">
        <v>0</v>
      </c>
      <c r="K82" s="133">
        <v>0</v>
      </c>
      <c r="L82" s="134" t="s">
        <v>33</v>
      </c>
      <c r="M82" s="134" t="s">
        <v>33</v>
      </c>
    </row>
    <row r="83" spans="1:13" ht="15" customHeight="1" thickTop="1" thickBot="1" x14ac:dyDescent="0.3">
      <c r="A83" s="122" t="s">
        <v>103</v>
      </c>
      <c r="B83" s="123">
        <v>4110</v>
      </c>
      <c r="C83" s="123">
        <v>640</v>
      </c>
      <c r="D83" s="135">
        <f>SUM(D84:D86)</f>
        <v>0</v>
      </c>
      <c r="E83" s="134" t="s">
        <v>33</v>
      </c>
      <c r="F83" s="134" t="s">
        <v>33</v>
      </c>
      <c r="G83" s="134" t="s">
        <v>33</v>
      </c>
      <c r="H83" s="134" t="s">
        <v>33</v>
      </c>
      <c r="I83" s="135">
        <f>SUM(I84:I86)</f>
        <v>0</v>
      </c>
      <c r="J83" s="135">
        <v>0</v>
      </c>
      <c r="K83" s="135">
        <v>0</v>
      </c>
      <c r="L83" s="134" t="s">
        <v>33</v>
      </c>
      <c r="M83" s="134" t="s">
        <v>33</v>
      </c>
    </row>
    <row r="84" spans="1:13" ht="15" customHeight="1" thickTop="1" thickBot="1" x14ac:dyDescent="0.3">
      <c r="A84" s="126" t="s">
        <v>104</v>
      </c>
      <c r="B84" s="106">
        <v>4111</v>
      </c>
      <c r="C84" s="106">
        <v>650</v>
      </c>
      <c r="D84" s="136">
        <v>0</v>
      </c>
      <c r="E84" s="134" t="s">
        <v>33</v>
      </c>
      <c r="F84" s="134" t="s">
        <v>33</v>
      </c>
      <c r="G84" s="134" t="s">
        <v>33</v>
      </c>
      <c r="H84" s="134" t="s">
        <v>33</v>
      </c>
      <c r="I84" s="136">
        <v>0</v>
      </c>
      <c r="J84" s="136">
        <v>0</v>
      </c>
      <c r="K84" s="136">
        <v>0</v>
      </c>
      <c r="L84" s="134" t="s">
        <v>33</v>
      </c>
      <c r="M84" s="134" t="s">
        <v>33</v>
      </c>
    </row>
    <row r="85" spans="1:13" ht="15" customHeight="1" thickTop="1" thickBot="1" x14ac:dyDescent="0.3">
      <c r="A85" s="126" t="s">
        <v>105</v>
      </c>
      <c r="B85" s="106">
        <v>4112</v>
      </c>
      <c r="C85" s="106">
        <v>660</v>
      </c>
      <c r="D85" s="136">
        <v>0</v>
      </c>
      <c r="E85" s="134" t="s">
        <v>33</v>
      </c>
      <c r="F85" s="134" t="s">
        <v>33</v>
      </c>
      <c r="G85" s="134" t="s">
        <v>33</v>
      </c>
      <c r="H85" s="134" t="s">
        <v>33</v>
      </c>
      <c r="I85" s="136">
        <v>0</v>
      </c>
      <c r="J85" s="136">
        <v>0</v>
      </c>
      <c r="K85" s="136">
        <v>0</v>
      </c>
      <c r="L85" s="134" t="s">
        <v>33</v>
      </c>
      <c r="M85" s="134" t="s">
        <v>33</v>
      </c>
    </row>
    <row r="86" spans="1:13" ht="15" customHeight="1" thickTop="1" thickBot="1" x14ac:dyDescent="0.3">
      <c r="A86" s="126" t="s">
        <v>116</v>
      </c>
      <c r="B86" s="106">
        <v>4113</v>
      </c>
      <c r="C86" s="106">
        <v>670</v>
      </c>
      <c r="D86" s="136">
        <v>0</v>
      </c>
      <c r="E86" s="134" t="s">
        <v>33</v>
      </c>
      <c r="F86" s="134" t="s">
        <v>33</v>
      </c>
      <c r="G86" s="134" t="s">
        <v>33</v>
      </c>
      <c r="H86" s="134" t="s">
        <v>33</v>
      </c>
      <c r="I86" s="136">
        <v>0</v>
      </c>
      <c r="J86" s="136">
        <v>0</v>
      </c>
      <c r="K86" s="136">
        <v>0</v>
      </c>
      <c r="L86" s="134" t="s">
        <v>33</v>
      </c>
      <c r="M86" s="134" t="s">
        <v>33</v>
      </c>
    </row>
    <row r="87" spans="1:13" ht="15" customHeight="1" thickTop="1" thickBot="1" x14ac:dyDescent="0.3">
      <c r="A87" s="109" t="s">
        <v>106</v>
      </c>
      <c r="B87" s="109">
        <v>4200</v>
      </c>
      <c r="C87" s="109">
        <v>680</v>
      </c>
      <c r="D87" s="133">
        <f>D88</f>
        <v>0</v>
      </c>
      <c r="E87" s="134" t="s">
        <v>33</v>
      </c>
      <c r="F87" s="134" t="s">
        <v>33</v>
      </c>
      <c r="G87" s="134" t="s">
        <v>33</v>
      </c>
      <c r="H87" s="134" t="s">
        <v>33</v>
      </c>
      <c r="I87" s="133">
        <f>I88</f>
        <v>0</v>
      </c>
      <c r="J87" s="133">
        <v>0</v>
      </c>
      <c r="K87" s="133">
        <v>0</v>
      </c>
      <c r="L87" s="134" t="s">
        <v>33</v>
      </c>
      <c r="M87" s="134" t="s">
        <v>33</v>
      </c>
    </row>
    <row r="88" spans="1:13" ht="15" customHeight="1" thickTop="1" thickBot="1" x14ac:dyDescent="0.3">
      <c r="A88" s="122" t="s">
        <v>107</v>
      </c>
      <c r="B88" s="123">
        <v>4210</v>
      </c>
      <c r="C88" s="123">
        <v>690</v>
      </c>
      <c r="D88" s="135">
        <v>0</v>
      </c>
      <c r="E88" s="134" t="s">
        <v>33</v>
      </c>
      <c r="F88" s="134" t="s">
        <v>33</v>
      </c>
      <c r="G88" s="134" t="s">
        <v>33</v>
      </c>
      <c r="H88" s="134" t="s">
        <v>33</v>
      </c>
      <c r="I88" s="135">
        <v>0</v>
      </c>
      <c r="J88" s="135">
        <v>0</v>
      </c>
      <c r="K88" s="135">
        <v>0</v>
      </c>
      <c r="L88" s="134" t="s">
        <v>33</v>
      </c>
      <c r="M88" s="134" t="s">
        <v>33</v>
      </c>
    </row>
    <row r="89" spans="1:13" ht="15" customHeight="1" thickTop="1" x14ac:dyDescent="0.25">
      <c r="A89" s="137"/>
      <c r="B89" s="138"/>
      <c r="C89" s="139"/>
      <c r="D89" s="140"/>
      <c r="E89" s="140"/>
      <c r="F89" s="140"/>
      <c r="G89" s="140"/>
      <c r="H89" s="140"/>
      <c r="I89" s="140"/>
      <c r="J89" s="140"/>
      <c r="K89" s="141"/>
      <c r="L89" s="140"/>
      <c r="M89" s="94"/>
    </row>
    <row r="90" spans="1:13" ht="15" customHeight="1" x14ac:dyDescent="0.25">
      <c r="A90" s="3" t="s">
        <v>108</v>
      </c>
      <c r="B90" s="152"/>
      <c r="C90" s="152"/>
      <c r="E90" s="153" t="s">
        <v>146</v>
      </c>
      <c r="F90" s="153"/>
      <c r="G90" s="153"/>
      <c r="H90" s="153"/>
    </row>
    <row r="91" spans="1:13" ht="15" customHeight="1" x14ac:dyDescent="0.25">
      <c r="B91" s="155" t="s">
        <v>109</v>
      </c>
      <c r="C91" s="155"/>
      <c r="E91" s="154" t="s">
        <v>110</v>
      </c>
      <c r="F91" s="154"/>
      <c r="G91" s="154"/>
      <c r="H91" s="94"/>
    </row>
    <row r="92" spans="1:13" ht="15" customHeight="1" x14ac:dyDescent="0.25">
      <c r="A92" s="3" t="s">
        <v>111</v>
      </c>
      <c r="B92" s="152"/>
      <c r="C92" s="152"/>
      <c r="E92" s="153" t="s">
        <v>112</v>
      </c>
      <c r="F92" s="153"/>
      <c r="G92" s="153"/>
      <c r="H92" s="153"/>
    </row>
    <row r="93" spans="1:13" ht="15" customHeight="1" x14ac:dyDescent="0.25">
      <c r="B93" s="155" t="s">
        <v>109</v>
      </c>
      <c r="C93" s="155"/>
      <c r="E93" s="154" t="s">
        <v>110</v>
      </c>
      <c r="F93" s="154"/>
      <c r="G93" s="154"/>
      <c r="H93" s="94"/>
    </row>
  </sheetData>
  <mergeCells count="37">
    <mergeCell ref="B93:C93"/>
    <mergeCell ref="E93:G93"/>
    <mergeCell ref="B90:C90"/>
    <mergeCell ref="E90:H90"/>
    <mergeCell ref="B91:C91"/>
    <mergeCell ref="E91:G91"/>
    <mergeCell ref="B92:C92"/>
    <mergeCell ref="E92:H92"/>
    <mergeCell ref="A12:C12"/>
    <mergeCell ref="E12:L12"/>
    <mergeCell ref="A13:C13"/>
    <mergeCell ref="E13:L13"/>
    <mergeCell ref="A16:A17"/>
    <mergeCell ref="B16:B17"/>
    <mergeCell ref="C16:C17"/>
    <mergeCell ref="D16:D17"/>
    <mergeCell ref="E16:F16"/>
    <mergeCell ref="G16:G17"/>
    <mergeCell ref="H16:H17"/>
    <mergeCell ref="I16:J16"/>
    <mergeCell ref="K16:K17"/>
    <mergeCell ref="L16:M16"/>
    <mergeCell ref="B9:I9"/>
    <mergeCell ref="L9:M9"/>
    <mergeCell ref="A10:C10"/>
    <mergeCell ref="E10:I10"/>
    <mergeCell ref="A11:C11"/>
    <mergeCell ref="E11:L11"/>
    <mergeCell ref="A5:C5"/>
    <mergeCell ref="A6:L6"/>
    <mergeCell ref="B7:I7"/>
    <mergeCell ref="L7:M7"/>
    <mergeCell ref="B8:I8"/>
    <mergeCell ref="L8:M8"/>
    <mergeCell ref="H1:L2"/>
    <mergeCell ref="A3:L3"/>
    <mergeCell ref="A4:L4"/>
  </mergeCells>
  <pageMargins left="0.19685039370078741" right="0.19685039370078741" top="0.11811023622047245" bottom="0.1181102362204724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72"/>
  <sheetViews>
    <sheetView tabSelected="1" zoomScale="73" zoomScaleNormal="73" workbookViewId="0">
      <selection activeCell="G85" sqref="G85"/>
    </sheetView>
  </sheetViews>
  <sheetFormatPr defaultRowHeight="15.75" x14ac:dyDescent="0.25"/>
  <cols>
    <col min="1" max="1" width="69" style="48" customWidth="1"/>
    <col min="2" max="2" width="11.7109375" style="48" customWidth="1"/>
    <col min="3" max="3" width="8.7109375" style="48" customWidth="1"/>
    <col min="4" max="4" width="15" style="48" customWidth="1"/>
    <col min="5" max="5" width="14.42578125" style="48" customWidth="1"/>
    <col min="6" max="6" width="12" style="48" customWidth="1"/>
    <col min="7" max="7" width="14.85546875" style="48" customWidth="1"/>
    <col min="8" max="8" width="11.7109375" style="48" customWidth="1"/>
    <col min="9" max="9" width="17.42578125" style="48" customWidth="1"/>
    <col min="10" max="10" width="16.7109375" style="48" customWidth="1"/>
    <col min="11" max="11" width="11.7109375" style="48" customWidth="1"/>
    <col min="12" max="12" width="22.85546875" style="48" customWidth="1"/>
    <col min="13" max="15" width="9.140625" style="48"/>
    <col min="16" max="16" width="13.85546875" style="48" customWidth="1"/>
    <col min="17" max="17" width="9.140625" style="48"/>
    <col min="18" max="18" width="12.42578125" bestFit="1" customWidth="1"/>
  </cols>
  <sheetData>
    <row r="1" spans="1:17" s="1" customForma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3" spans="1:17" s="1" customFormat="1" ht="19.5" customHeight="1" x14ac:dyDescent="0.25">
      <c r="A3" s="6"/>
      <c r="B3" s="6"/>
      <c r="C3" s="6"/>
      <c r="D3" s="6"/>
      <c r="E3" s="6"/>
      <c r="F3" s="6"/>
      <c r="G3" s="6"/>
      <c r="H3" s="6"/>
      <c r="I3" s="194" t="s">
        <v>137</v>
      </c>
      <c r="J3" s="194"/>
      <c r="K3" s="194"/>
      <c r="L3" s="194"/>
      <c r="M3" s="194"/>
      <c r="N3" s="194"/>
      <c r="O3" s="194"/>
      <c r="P3" s="194"/>
      <c r="Q3" s="194"/>
    </row>
    <row r="4" spans="1:17" s="1" customFormat="1" ht="32.25" customHeight="1" x14ac:dyDescent="0.25">
      <c r="A4" s="6"/>
      <c r="B4" s="6"/>
      <c r="C4" s="6"/>
      <c r="D4" s="6"/>
      <c r="E4" s="6"/>
      <c r="F4" s="6"/>
      <c r="G4" s="6"/>
      <c r="H4" s="6"/>
      <c r="I4" s="194"/>
      <c r="J4" s="194"/>
      <c r="K4" s="194"/>
      <c r="L4" s="194"/>
      <c r="M4" s="194"/>
      <c r="N4" s="194"/>
      <c r="O4" s="194"/>
      <c r="P4" s="194"/>
      <c r="Q4" s="194"/>
    </row>
    <row r="5" spans="1:17" s="1" customFormat="1" ht="22.5" customHeight="1" x14ac:dyDescent="0.25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1" customFormat="1" x14ac:dyDescent="0.25">
      <c r="A6" s="195" t="s">
        <v>141</v>
      </c>
      <c r="B6" s="195"/>
      <c r="C6" s="195"/>
      <c r="D6" s="195"/>
      <c r="E6" s="195"/>
      <c r="F6" s="195"/>
      <c r="G6" s="195"/>
      <c r="H6" s="195"/>
      <c r="I6" s="195"/>
      <c r="J6" s="7"/>
      <c r="K6" s="8"/>
      <c r="L6" s="8"/>
      <c r="M6" s="9" t="str">
        <f>IF('[1]Ф 4.1 0611010'!$F$7=1,'[1]Ф 4.1 0611010'!D2425,"")</f>
        <v/>
      </c>
      <c r="N6" s="9"/>
      <c r="O6" s="9"/>
      <c r="P6" s="9"/>
      <c r="Q6" s="9"/>
    </row>
    <row r="7" spans="1:17" s="1" customFormat="1" x14ac:dyDescent="0.25">
      <c r="A7" s="189" t="s">
        <v>155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7" s="1" customFormat="1" ht="15" customHeight="1" x14ac:dyDescent="0.25">
      <c r="A8" s="10" t="s">
        <v>5</v>
      </c>
      <c r="B8" s="190" t="s">
        <v>114</v>
      </c>
      <c r="C8" s="190"/>
      <c r="D8" s="190"/>
      <c r="E8" s="190"/>
      <c r="F8" s="190"/>
      <c r="G8" s="190"/>
      <c r="H8" s="190"/>
      <c r="I8" s="190"/>
      <c r="J8" s="190"/>
      <c r="K8" s="190"/>
      <c r="L8" s="183" t="s">
        <v>6</v>
      </c>
      <c r="M8" s="183"/>
      <c r="N8" s="11"/>
      <c r="O8" s="6"/>
      <c r="P8" s="184">
        <v>25675242</v>
      </c>
      <c r="Q8" s="184"/>
    </row>
    <row r="9" spans="1:17" s="1" customFormat="1" ht="15" customHeight="1" x14ac:dyDescent="0.25">
      <c r="A9" s="12" t="s">
        <v>7</v>
      </c>
      <c r="B9" s="172" t="s">
        <v>142</v>
      </c>
      <c r="C9" s="172"/>
      <c r="D9" s="172"/>
      <c r="E9" s="172"/>
      <c r="F9" s="172"/>
      <c r="G9" s="172"/>
      <c r="H9" s="172"/>
      <c r="I9" s="172"/>
      <c r="J9" s="172"/>
      <c r="K9" s="172"/>
      <c r="L9" s="183" t="s">
        <v>9</v>
      </c>
      <c r="M9" s="183"/>
      <c r="N9" s="13"/>
      <c r="O9" s="6"/>
      <c r="P9" s="186">
        <v>561010000</v>
      </c>
      <c r="Q9" s="186"/>
    </row>
    <row r="10" spans="1:17" s="1" customFormat="1" ht="15" customHeight="1" x14ac:dyDescent="0.25">
      <c r="A10" s="12" t="s">
        <v>10</v>
      </c>
      <c r="B10" s="172" t="s">
        <v>11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3" t="s">
        <v>12</v>
      </c>
      <c r="M10" s="173"/>
      <c r="N10" s="13"/>
      <c r="O10" s="6"/>
      <c r="P10" s="186">
        <v>420</v>
      </c>
      <c r="Q10" s="186"/>
    </row>
    <row r="11" spans="1:17" s="1" customFormat="1" ht="15" customHeight="1" x14ac:dyDescent="0.25">
      <c r="A11" s="180" t="s">
        <v>115</v>
      </c>
      <c r="B11" s="180"/>
      <c r="C11" s="180"/>
      <c r="D11" s="180"/>
      <c r="E11" s="191">
        <v>350</v>
      </c>
      <c r="F11" s="191"/>
      <c r="G11" s="188" t="s">
        <v>14</v>
      </c>
      <c r="H11" s="188"/>
      <c r="I11" s="188"/>
      <c r="J11" s="188"/>
      <c r="K11" s="188"/>
      <c r="L11" s="188"/>
      <c r="M11" s="188"/>
      <c r="N11" s="188"/>
      <c r="O11" s="14"/>
      <c r="P11" s="14"/>
      <c r="Q11" s="14"/>
    </row>
    <row r="12" spans="1:17" s="1" customFormat="1" ht="15" customHeight="1" x14ac:dyDescent="0.25">
      <c r="A12" s="180" t="s">
        <v>15</v>
      </c>
      <c r="B12" s="180"/>
      <c r="C12" s="180"/>
      <c r="D12" s="180"/>
      <c r="E12" s="181"/>
      <c r="F12" s="181"/>
      <c r="G12" s="182" t="str">
        <f>IF(E12&gt;0,VLOOKUP(E12,'[1]Ф 4.1 0611010'!B$1:C$65536,2,FALSE),"")</f>
        <v/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spans="1:17" s="1" customFormat="1" ht="15.75" customHeight="1" x14ac:dyDescent="0.25">
      <c r="A13" s="180" t="s">
        <v>17</v>
      </c>
      <c r="B13" s="180"/>
      <c r="C13" s="180"/>
      <c r="D13" s="180"/>
      <c r="E13" s="187" t="s">
        <v>144</v>
      </c>
      <c r="F13" s="187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7" s="1" customFormat="1" ht="59.25" customHeight="1" x14ac:dyDescent="0.25">
      <c r="A14" s="180" t="s">
        <v>18</v>
      </c>
      <c r="B14" s="180"/>
      <c r="C14" s="180"/>
      <c r="D14" s="180"/>
      <c r="E14" s="181" t="s">
        <v>145</v>
      </c>
      <c r="F14" s="181"/>
      <c r="G14" s="188" t="s">
        <v>153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7" s="1" customFormat="1" ht="16.5" customHeight="1" x14ac:dyDescent="0.25">
      <c r="A15" s="15" t="s">
        <v>138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1" customFormat="1" ht="16.5" thickBot="1" x14ac:dyDescent="0.3">
      <c r="A16" s="16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1" customFormat="1" ht="59.25" customHeight="1" thickTop="1" thickBot="1" x14ac:dyDescent="0.3">
      <c r="A17" s="185" t="s">
        <v>20</v>
      </c>
      <c r="B17" s="185" t="s">
        <v>119</v>
      </c>
      <c r="C17" s="185" t="s">
        <v>22</v>
      </c>
      <c r="D17" s="185" t="s">
        <v>120</v>
      </c>
      <c r="E17" s="185" t="s">
        <v>24</v>
      </c>
      <c r="F17" s="185"/>
      <c r="G17" s="185" t="s">
        <v>25</v>
      </c>
      <c r="H17" s="185" t="s">
        <v>121</v>
      </c>
      <c r="I17" s="185" t="s">
        <v>122</v>
      </c>
      <c r="J17" s="185" t="s">
        <v>27</v>
      </c>
      <c r="K17" s="185"/>
      <c r="L17" s="185"/>
      <c r="M17" s="185"/>
      <c r="N17" s="185" t="s">
        <v>28</v>
      </c>
      <c r="O17" s="185"/>
      <c r="P17" s="185" t="s">
        <v>29</v>
      </c>
      <c r="Q17" s="185"/>
    </row>
    <row r="18" spans="1:17" s="1" customFormat="1" ht="17.25" customHeight="1" thickTop="1" thickBot="1" x14ac:dyDescent="0.3">
      <c r="A18" s="185"/>
      <c r="B18" s="185"/>
      <c r="C18" s="185"/>
      <c r="D18" s="185"/>
      <c r="E18" s="185" t="s">
        <v>30</v>
      </c>
      <c r="F18" s="185" t="s">
        <v>31</v>
      </c>
      <c r="G18" s="185"/>
      <c r="H18" s="185"/>
      <c r="I18" s="185"/>
      <c r="J18" s="185" t="s">
        <v>30</v>
      </c>
      <c r="K18" s="185" t="s">
        <v>123</v>
      </c>
      <c r="L18" s="185"/>
      <c r="M18" s="185"/>
      <c r="N18" s="185" t="s">
        <v>30</v>
      </c>
      <c r="O18" s="185" t="s">
        <v>124</v>
      </c>
      <c r="P18" s="185"/>
      <c r="Q18" s="185"/>
    </row>
    <row r="19" spans="1:17" s="1" customFormat="1" ht="51.75" customHeight="1" thickTop="1" thickBot="1" x14ac:dyDescent="0.3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 t="s">
        <v>125</v>
      </c>
      <c r="L19" s="185" t="s">
        <v>126</v>
      </c>
      <c r="M19" s="185"/>
      <c r="N19" s="185"/>
      <c r="O19" s="185"/>
      <c r="P19" s="185" t="s">
        <v>30</v>
      </c>
      <c r="Q19" s="185" t="s">
        <v>127</v>
      </c>
    </row>
    <row r="20" spans="1:17" s="1" customFormat="1" ht="143.25" thickTop="1" thickBot="1" x14ac:dyDescent="0.3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7" t="s">
        <v>30</v>
      </c>
      <c r="M20" s="17" t="s">
        <v>128</v>
      </c>
      <c r="N20" s="185"/>
      <c r="O20" s="185"/>
      <c r="P20" s="185"/>
      <c r="Q20" s="185"/>
    </row>
    <row r="21" spans="1:17" s="1" customFormat="1" ht="17.25" thickTop="1" thickBot="1" x14ac:dyDescent="0.3">
      <c r="A21" s="18">
        <v>1</v>
      </c>
      <c r="B21" s="18">
        <v>2</v>
      </c>
      <c r="C21" s="18">
        <v>3</v>
      </c>
      <c r="D21" s="18">
        <v>4</v>
      </c>
      <c r="E21" s="18">
        <v>5</v>
      </c>
      <c r="F21" s="18">
        <v>6</v>
      </c>
      <c r="G21" s="18">
        <v>7</v>
      </c>
      <c r="H21" s="18">
        <v>8</v>
      </c>
      <c r="I21" s="18">
        <v>9</v>
      </c>
      <c r="J21" s="18">
        <v>10</v>
      </c>
      <c r="K21" s="18">
        <v>11</v>
      </c>
      <c r="L21" s="18">
        <v>12</v>
      </c>
      <c r="M21" s="18">
        <v>13</v>
      </c>
      <c r="N21" s="18">
        <v>15</v>
      </c>
      <c r="O21" s="18">
        <v>16</v>
      </c>
      <c r="P21" s="18">
        <v>14</v>
      </c>
      <c r="Q21" s="18">
        <v>15</v>
      </c>
    </row>
    <row r="22" spans="1:17" s="1" customFormat="1" ht="17.25" thickTop="1" thickBot="1" x14ac:dyDescent="0.3">
      <c r="A22" s="18" t="s">
        <v>139</v>
      </c>
      <c r="B22" s="19" t="s">
        <v>33</v>
      </c>
      <c r="C22" s="20" t="s">
        <v>34</v>
      </c>
      <c r="D22" s="21">
        <f>SUM(D23:D27)</f>
        <v>48500</v>
      </c>
      <c r="E22" s="22">
        <v>23487.81</v>
      </c>
      <c r="F22" s="22">
        <v>0</v>
      </c>
      <c r="G22" s="22">
        <v>0</v>
      </c>
      <c r="H22" s="22">
        <v>0</v>
      </c>
      <c r="I22" s="21">
        <f>SUM(I23:I26)</f>
        <v>6965.24</v>
      </c>
      <c r="J22" s="23" t="s">
        <v>33</v>
      </c>
      <c r="K22" s="23" t="s">
        <v>33</v>
      </c>
      <c r="L22" s="23" t="s">
        <v>33</v>
      </c>
      <c r="M22" s="23" t="s">
        <v>33</v>
      </c>
      <c r="N22" s="23" t="s">
        <v>33</v>
      </c>
      <c r="O22" s="23" t="s">
        <v>33</v>
      </c>
      <c r="P22" s="4">
        <f>E22-G22+H22+I22-J28</f>
        <v>30453.050000000003</v>
      </c>
      <c r="Q22" s="22">
        <v>0</v>
      </c>
    </row>
    <row r="23" spans="1:17" s="1" customFormat="1" ht="33" thickTop="1" thickBot="1" x14ac:dyDescent="0.3">
      <c r="A23" s="24" t="s">
        <v>129</v>
      </c>
      <c r="B23" s="19" t="s">
        <v>33</v>
      </c>
      <c r="C23" s="20" t="s">
        <v>36</v>
      </c>
      <c r="D23" s="22"/>
      <c r="E23" s="23" t="s">
        <v>33</v>
      </c>
      <c r="F23" s="23" t="s">
        <v>33</v>
      </c>
      <c r="G23" s="23" t="s">
        <v>33</v>
      </c>
      <c r="H23" s="23" t="s">
        <v>33</v>
      </c>
      <c r="I23" s="55"/>
      <c r="J23" s="23" t="s">
        <v>33</v>
      </c>
      <c r="K23" s="23" t="s">
        <v>33</v>
      </c>
      <c r="L23" s="23" t="s">
        <v>33</v>
      </c>
      <c r="M23" s="23" t="s">
        <v>33</v>
      </c>
      <c r="N23" s="23" t="s">
        <v>33</v>
      </c>
      <c r="O23" s="23" t="s">
        <v>33</v>
      </c>
      <c r="P23" s="23" t="s">
        <v>33</v>
      </c>
      <c r="Q23" s="23" t="s">
        <v>33</v>
      </c>
    </row>
    <row r="24" spans="1:17" s="1" customFormat="1" ht="17.25" thickTop="1" thickBot="1" x14ac:dyDescent="0.3">
      <c r="A24" s="25" t="s">
        <v>130</v>
      </c>
      <c r="B24" s="19" t="s">
        <v>33</v>
      </c>
      <c r="C24" s="20" t="s">
        <v>38</v>
      </c>
      <c r="D24" s="22">
        <v>0</v>
      </c>
      <c r="E24" s="23" t="s">
        <v>33</v>
      </c>
      <c r="F24" s="23" t="s">
        <v>33</v>
      </c>
      <c r="G24" s="23" t="s">
        <v>33</v>
      </c>
      <c r="H24" s="23" t="s">
        <v>33</v>
      </c>
      <c r="I24" s="22">
        <v>0</v>
      </c>
      <c r="J24" s="23" t="s">
        <v>33</v>
      </c>
      <c r="K24" s="23" t="s">
        <v>33</v>
      </c>
      <c r="L24" s="23" t="s">
        <v>33</v>
      </c>
      <c r="M24" s="23" t="s">
        <v>33</v>
      </c>
      <c r="N24" s="23" t="s">
        <v>33</v>
      </c>
      <c r="O24" s="23" t="s">
        <v>33</v>
      </c>
      <c r="P24" s="23" t="s">
        <v>33</v>
      </c>
      <c r="Q24" s="23" t="s">
        <v>33</v>
      </c>
    </row>
    <row r="25" spans="1:17" s="1" customFormat="1" ht="17.25" thickTop="1" thickBot="1" x14ac:dyDescent="0.3">
      <c r="A25" s="24" t="s">
        <v>131</v>
      </c>
      <c r="B25" s="19" t="s">
        <v>33</v>
      </c>
      <c r="C25" s="20" t="s">
        <v>40</v>
      </c>
      <c r="D25" s="22">
        <v>48500</v>
      </c>
      <c r="E25" s="23" t="s">
        <v>33</v>
      </c>
      <c r="F25" s="23" t="s">
        <v>33</v>
      </c>
      <c r="G25" s="23" t="s">
        <v>33</v>
      </c>
      <c r="H25" s="23" t="s">
        <v>33</v>
      </c>
      <c r="I25" s="22">
        <v>6965.24</v>
      </c>
      <c r="J25" s="23" t="s">
        <v>33</v>
      </c>
      <c r="K25" s="23" t="s">
        <v>33</v>
      </c>
      <c r="L25" s="23" t="s">
        <v>33</v>
      </c>
      <c r="M25" s="23" t="s">
        <v>33</v>
      </c>
      <c r="N25" s="23" t="s">
        <v>33</v>
      </c>
      <c r="O25" s="23" t="s">
        <v>33</v>
      </c>
      <c r="P25" s="23" t="s">
        <v>33</v>
      </c>
      <c r="Q25" s="23" t="s">
        <v>33</v>
      </c>
    </row>
    <row r="26" spans="1:17" s="1" customFormat="1" ht="33" thickTop="1" thickBot="1" x14ac:dyDescent="0.3">
      <c r="A26" s="24" t="s">
        <v>132</v>
      </c>
      <c r="B26" s="19" t="s">
        <v>33</v>
      </c>
      <c r="C26" s="20" t="s">
        <v>42</v>
      </c>
      <c r="D26" s="22">
        <v>0</v>
      </c>
      <c r="E26" s="23" t="s">
        <v>33</v>
      </c>
      <c r="F26" s="23" t="s">
        <v>33</v>
      </c>
      <c r="G26" s="23" t="s">
        <v>33</v>
      </c>
      <c r="H26" s="23" t="s">
        <v>33</v>
      </c>
      <c r="I26" s="22"/>
      <c r="J26" s="23" t="s">
        <v>33</v>
      </c>
      <c r="K26" s="23" t="s">
        <v>33</v>
      </c>
      <c r="L26" s="23" t="s">
        <v>33</v>
      </c>
      <c r="M26" s="23" t="s">
        <v>33</v>
      </c>
      <c r="N26" s="23" t="s">
        <v>33</v>
      </c>
      <c r="O26" s="23" t="s">
        <v>33</v>
      </c>
      <c r="P26" s="23" t="s">
        <v>33</v>
      </c>
      <c r="Q26" s="23" t="s">
        <v>33</v>
      </c>
    </row>
    <row r="27" spans="1:17" s="1" customFormat="1" ht="17.25" thickTop="1" thickBot="1" x14ac:dyDescent="0.3">
      <c r="A27" s="24" t="s">
        <v>43</v>
      </c>
      <c r="B27" s="19" t="s">
        <v>33</v>
      </c>
      <c r="C27" s="20" t="s">
        <v>44</v>
      </c>
      <c r="D27" s="22">
        <v>0</v>
      </c>
      <c r="E27" s="23" t="s">
        <v>33</v>
      </c>
      <c r="F27" s="23" t="s">
        <v>33</v>
      </c>
      <c r="G27" s="23" t="s">
        <v>33</v>
      </c>
      <c r="H27" s="23" t="s">
        <v>33</v>
      </c>
      <c r="I27" s="23" t="s">
        <v>33</v>
      </c>
      <c r="J27" s="23" t="s">
        <v>33</v>
      </c>
      <c r="K27" s="23" t="s">
        <v>33</v>
      </c>
      <c r="L27" s="23" t="s">
        <v>33</v>
      </c>
      <c r="M27" s="23" t="s">
        <v>33</v>
      </c>
      <c r="N27" s="23" t="s">
        <v>33</v>
      </c>
      <c r="O27" s="23" t="s">
        <v>33</v>
      </c>
      <c r="P27" s="23" t="s">
        <v>33</v>
      </c>
      <c r="Q27" s="23" t="s">
        <v>33</v>
      </c>
    </row>
    <row r="28" spans="1:17" s="1" customFormat="1" ht="17.25" thickTop="1" thickBot="1" x14ac:dyDescent="0.3">
      <c r="A28" s="18" t="s">
        <v>140</v>
      </c>
      <c r="B28" s="18" t="s">
        <v>33</v>
      </c>
      <c r="C28" s="20" t="s">
        <v>45</v>
      </c>
      <c r="D28" s="21">
        <f>D30+D65</f>
        <v>48500</v>
      </c>
      <c r="E28" s="23" t="s">
        <v>33</v>
      </c>
      <c r="F28" s="23" t="s">
        <v>33</v>
      </c>
      <c r="G28" s="23" t="s">
        <v>33</v>
      </c>
      <c r="H28" s="23" t="s">
        <v>33</v>
      </c>
      <c r="I28" s="23" t="s">
        <v>33</v>
      </c>
      <c r="J28" s="21">
        <f t="shared" ref="J28:O28" si="0">J30+J65</f>
        <v>0</v>
      </c>
      <c r="K28" s="21">
        <f t="shared" si="0"/>
        <v>0</v>
      </c>
      <c r="L28" s="21">
        <f t="shared" si="0"/>
        <v>0</v>
      </c>
      <c r="M28" s="21">
        <f t="shared" si="0"/>
        <v>0</v>
      </c>
      <c r="N28" s="21">
        <f t="shared" si="0"/>
        <v>0</v>
      </c>
      <c r="O28" s="21">
        <f t="shared" si="0"/>
        <v>0</v>
      </c>
      <c r="P28" s="23" t="s">
        <v>33</v>
      </c>
      <c r="Q28" s="23" t="s">
        <v>33</v>
      </c>
    </row>
    <row r="29" spans="1:17" s="1" customFormat="1" ht="17.25" thickTop="1" thickBot="1" x14ac:dyDescent="0.3">
      <c r="A29" s="26" t="s">
        <v>46</v>
      </c>
      <c r="B29" s="19"/>
      <c r="C29" s="20"/>
      <c r="D29" s="21"/>
      <c r="E29" s="21"/>
      <c r="F29" s="23"/>
      <c r="G29" s="23"/>
      <c r="H29" s="23"/>
      <c r="I29" s="23"/>
      <c r="J29" s="21"/>
      <c r="K29" s="21"/>
      <c r="L29" s="21"/>
      <c r="M29" s="21"/>
      <c r="N29" s="21"/>
      <c r="O29" s="21"/>
      <c r="P29" s="23"/>
      <c r="Q29" s="23"/>
    </row>
    <row r="30" spans="1:17" s="1" customFormat="1" ht="17.25" thickTop="1" thickBot="1" x14ac:dyDescent="0.3">
      <c r="A30" s="19" t="s">
        <v>47</v>
      </c>
      <c r="B30" s="19">
        <v>2000</v>
      </c>
      <c r="C30" s="20" t="s">
        <v>48</v>
      </c>
      <c r="D30" s="21">
        <f>D31+D36+D53+D56+D60+D64</f>
        <v>48500</v>
      </c>
      <c r="E30" s="23" t="s">
        <v>33</v>
      </c>
      <c r="F30" s="23" t="s">
        <v>33</v>
      </c>
      <c r="G30" s="23" t="s">
        <v>33</v>
      </c>
      <c r="H30" s="23" t="s">
        <v>33</v>
      </c>
      <c r="I30" s="23" t="s">
        <v>33</v>
      </c>
      <c r="J30" s="21">
        <f t="shared" ref="J30:O30" si="1">J31+J36+J53+J56+J60+J64</f>
        <v>0</v>
      </c>
      <c r="K30" s="21">
        <f t="shared" si="1"/>
        <v>0</v>
      </c>
      <c r="L30" s="21">
        <f t="shared" si="1"/>
        <v>0</v>
      </c>
      <c r="M30" s="21">
        <f t="shared" si="1"/>
        <v>0</v>
      </c>
      <c r="N30" s="21">
        <f t="shared" si="1"/>
        <v>0</v>
      </c>
      <c r="O30" s="21">
        <f t="shared" si="1"/>
        <v>0</v>
      </c>
      <c r="P30" s="23" t="s">
        <v>33</v>
      </c>
      <c r="Q30" s="23" t="s">
        <v>33</v>
      </c>
    </row>
    <row r="31" spans="1:17" s="1" customFormat="1" ht="17.25" thickTop="1" thickBot="1" x14ac:dyDescent="0.3">
      <c r="A31" s="27" t="s">
        <v>49</v>
      </c>
      <c r="B31" s="19">
        <v>2100</v>
      </c>
      <c r="C31" s="20" t="s">
        <v>50</v>
      </c>
      <c r="D31" s="21">
        <f>D32+D35</f>
        <v>0</v>
      </c>
      <c r="E31" s="23" t="s">
        <v>33</v>
      </c>
      <c r="F31" s="23" t="s">
        <v>33</v>
      </c>
      <c r="G31" s="23" t="s">
        <v>33</v>
      </c>
      <c r="H31" s="23" t="s">
        <v>33</v>
      </c>
      <c r="I31" s="23" t="s">
        <v>33</v>
      </c>
      <c r="J31" s="21">
        <f t="shared" ref="J31:O31" si="2">J32+J35</f>
        <v>0</v>
      </c>
      <c r="K31" s="21">
        <f t="shared" si="2"/>
        <v>0</v>
      </c>
      <c r="L31" s="21">
        <f t="shared" si="2"/>
        <v>0</v>
      </c>
      <c r="M31" s="21">
        <f t="shared" si="2"/>
        <v>0</v>
      </c>
      <c r="N31" s="21">
        <f t="shared" si="2"/>
        <v>0</v>
      </c>
      <c r="O31" s="21">
        <f t="shared" si="2"/>
        <v>0</v>
      </c>
      <c r="P31" s="23" t="s">
        <v>33</v>
      </c>
      <c r="Q31" s="23" t="s">
        <v>33</v>
      </c>
    </row>
    <row r="32" spans="1:17" s="1" customFormat="1" ht="17.25" thickTop="1" thickBot="1" x14ac:dyDescent="0.3">
      <c r="A32" s="28" t="s">
        <v>51</v>
      </c>
      <c r="B32" s="29">
        <v>2110</v>
      </c>
      <c r="C32" s="29">
        <v>100</v>
      </c>
      <c r="D32" s="30">
        <f>SUM(D33:D34)</f>
        <v>0</v>
      </c>
      <c r="E32" s="23" t="s">
        <v>33</v>
      </c>
      <c r="F32" s="23" t="s">
        <v>33</v>
      </c>
      <c r="G32" s="23" t="s">
        <v>33</v>
      </c>
      <c r="H32" s="23" t="s">
        <v>33</v>
      </c>
      <c r="I32" s="23" t="s">
        <v>33</v>
      </c>
      <c r="J32" s="30">
        <f t="shared" ref="J32:O32" si="3">SUM(J33:J34)</f>
        <v>0</v>
      </c>
      <c r="K32" s="30">
        <f t="shared" si="3"/>
        <v>0</v>
      </c>
      <c r="L32" s="30">
        <f t="shared" si="3"/>
        <v>0</v>
      </c>
      <c r="M32" s="30">
        <f t="shared" si="3"/>
        <v>0</v>
      </c>
      <c r="N32" s="30">
        <f t="shared" si="3"/>
        <v>0</v>
      </c>
      <c r="O32" s="30">
        <f t="shared" si="3"/>
        <v>0</v>
      </c>
      <c r="P32" s="23" t="s">
        <v>33</v>
      </c>
      <c r="Q32" s="23" t="s">
        <v>33</v>
      </c>
    </row>
    <row r="33" spans="1:17" s="1" customFormat="1" ht="17.25" thickTop="1" thickBot="1" x14ac:dyDescent="0.3">
      <c r="A33" s="31" t="s">
        <v>53</v>
      </c>
      <c r="B33" s="17">
        <v>2111</v>
      </c>
      <c r="C33" s="17">
        <v>110</v>
      </c>
      <c r="D33" s="32">
        <v>0</v>
      </c>
      <c r="E33" s="23" t="s">
        <v>33</v>
      </c>
      <c r="F33" s="23" t="s">
        <v>33</v>
      </c>
      <c r="G33" s="23" t="s">
        <v>33</v>
      </c>
      <c r="H33" s="23" t="s">
        <v>33</v>
      </c>
      <c r="I33" s="23" t="s">
        <v>33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3" t="s">
        <v>33</v>
      </c>
      <c r="Q33" s="23" t="s">
        <v>33</v>
      </c>
    </row>
    <row r="34" spans="1:17" s="1" customFormat="1" ht="17.25" thickTop="1" thickBot="1" x14ac:dyDescent="0.3">
      <c r="A34" s="31" t="s">
        <v>54</v>
      </c>
      <c r="B34" s="17">
        <v>2112</v>
      </c>
      <c r="C34" s="17">
        <v>120</v>
      </c>
      <c r="D34" s="32">
        <v>0</v>
      </c>
      <c r="E34" s="23" t="s">
        <v>33</v>
      </c>
      <c r="F34" s="23" t="s">
        <v>33</v>
      </c>
      <c r="G34" s="23" t="s">
        <v>33</v>
      </c>
      <c r="H34" s="23" t="s">
        <v>33</v>
      </c>
      <c r="I34" s="23" t="s">
        <v>33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23" t="s">
        <v>33</v>
      </c>
      <c r="Q34" s="23" t="s">
        <v>33</v>
      </c>
    </row>
    <row r="35" spans="1:17" s="1" customFormat="1" ht="17.25" thickTop="1" thickBot="1" x14ac:dyDescent="0.3">
      <c r="A35" s="34" t="s">
        <v>55</v>
      </c>
      <c r="B35" s="29">
        <v>2120</v>
      </c>
      <c r="C35" s="29">
        <v>130</v>
      </c>
      <c r="D35" s="35">
        <v>0</v>
      </c>
      <c r="E35" s="23" t="s">
        <v>33</v>
      </c>
      <c r="F35" s="23" t="s">
        <v>33</v>
      </c>
      <c r="G35" s="23" t="s">
        <v>33</v>
      </c>
      <c r="H35" s="23" t="s">
        <v>33</v>
      </c>
      <c r="I35" s="23" t="s">
        <v>33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23" t="s">
        <v>33</v>
      </c>
      <c r="Q35" s="23" t="s">
        <v>33</v>
      </c>
    </row>
    <row r="36" spans="1:17" s="1" customFormat="1" ht="17.25" thickTop="1" thickBot="1" x14ac:dyDescent="0.3">
      <c r="A36" s="36" t="s">
        <v>56</v>
      </c>
      <c r="B36" s="19">
        <v>2200</v>
      </c>
      <c r="C36" s="19">
        <v>140</v>
      </c>
      <c r="D36" s="21">
        <f>SUM(D37:D43)+D50</f>
        <v>48200</v>
      </c>
      <c r="E36" s="23" t="s">
        <v>33</v>
      </c>
      <c r="F36" s="23" t="s">
        <v>33</v>
      </c>
      <c r="G36" s="23" t="s">
        <v>33</v>
      </c>
      <c r="H36" s="23" t="s">
        <v>33</v>
      </c>
      <c r="I36" s="23" t="s">
        <v>33</v>
      </c>
      <c r="J36" s="21">
        <f t="shared" ref="J36:O36" si="4">SUM(J37:J43)+J50</f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3" t="s">
        <v>33</v>
      </c>
      <c r="Q36" s="23" t="s">
        <v>33</v>
      </c>
    </row>
    <row r="37" spans="1:17" s="1" customFormat="1" ht="17.25" thickTop="1" thickBot="1" x14ac:dyDescent="0.3">
      <c r="A37" s="28" t="s">
        <v>57</v>
      </c>
      <c r="B37" s="29">
        <v>2210</v>
      </c>
      <c r="C37" s="29">
        <v>150</v>
      </c>
      <c r="D37" s="35">
        <v>20000</v>
      </c>
      <c r="E37" s="23" t="s">
        <v>33</v>
      </c>
      <c r="F37" s="23" t="s">
        <v>33</v>
      </c>
      <c r="G37" s="23" t="s">
        <v>33</v>
      </c>
      <c r="H37" s="23" t="s">
        <v>33</v>
      </c>
      <c r="I37" s="23" t="s">
        <v>33</v>
      </c>
      <c r="J37" s="35"/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23" t="s">
        <v>33</v>
      </c>
      <c r="Q37" s="23" t="s">
        <v>33</v>
      </c>
    </row>
    <row r="38" spans="1:17" s="1" customFormat="1" ht="17.25" thickTop="1" thickBot="1" x14ac:dyDescent="0.3">
      <c r="A38" s="28" t="s">
        <v>58</v>
      </c>
      <c r="B38" s="29">
        <v>2220</v>
      </c>
      <c r="C38" s="29">
        <v>160</v>
      </c>
      <c r="D38" s="35">
        <v>0</v>
      </c>
      <c r="E38" s="23" t="s">
        <v>33</v>
      </c>
      <c r="F38" s="23" t="s">
        <v>33</v>
      </c>
      <c r="G38" s="23" t="s">
        <v>33</v>
      </c>
      <c r="H38" s="23" t="s">
        <v>33</v>
      </c>
      <c r="I38" s="23" t="s">
        <v>33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23" t="s">
        <v>33</v>
      </c>
      <c r="Q38" s="23" t="s">
        <v>33</v>
      </c>
    </row>
    <row r="39" spans="1:17" s="1" customFormat="1" ht="17.25" thickTop="1" thickBot="1" x14ac:dyDescent="0.3">
      <c r="A39" s="28" t="s">
        <v>59</v>
      </c>
      <c r="B39" s="29">
        <v>2230</v>
      </c>
      <c r="C39" s="29">
        <v>170</v>
      </c>
      <c r="D39" s="35">
        <v>0</v>
      </c>
      <c r="E39" s="23" t="s">
        <v>33</v>
      </c>
      <c r="F39" s="23" t="s">
        <v>33</v>
      </c>
      <c r="G39" s="23" t="s">
        <v>33</v>
      </c>
      <c r="H39" s="23" t="s">
        <v>33</v>
      </c>
      <c r="I39" s="23" t="s">
        <v>33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23" t="s">
        <v>33</v>
      </c>
      <c r="Q39" s="23" t="s">
        <v>33</v>
      </c>
    </row>
    <row r="40" spans="1:17" s="1" customFormat="1" ht="17.25" thickTop="1" thickBot="1" x14ac:dyDescent="0.3">
      <c r="A40" s="28" t="s">
        <v>60</v>
      </c>
      <c r="B40" s="29">
        <v>2240</v>
      </c>
      <c r="C40" s="29">
        <v>180</v>
      </c>
      <c r="D40" s="35">
        <v>10000</v>
      </c>
      <c r="E40" s="23" t="s">
        <v>33</v>
      </c>
      <c r="F40" s="23" t="s">
        <v>33</v>
      </c>
      <c r="G40" s="23" t="s">
        <v>33</v>
      </c>
      <c r="H40" s="23" t="s">
        <v>33</v>
      </c>
      <c r="I40" s="23" t="s">
        <v>33</v>
      </c>
      <c r="J40" s="35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23" t="s">
        <v>33</v>
      </c>
      <c r="Q40" s="23" t="s">
        <v>33</v>
      </c>
    </row>
    <row r="41" spans="1:17" s="1" customFormat="1" ht="17.25" thickTop="1" thickBot="1" x14ac:dyDescent="0.3">
      <c r="A41" s="28" t="s">
        <v>61</v>
      </c>
      <c r="B41" s="29">
        <v>2250</v>
      </c>
      <c r="C41" s="29">
        <v>190</v>
      </c>
      <c r="D41" s="35">
        <v>0</v>
      </c>
      <c r="E41" s="23" t="s">
        <v>33</v>
      </c>
      <c r="F41" s="23" t="s">
        <v>33</v>
      </c>
      <c r="G41" s="23" t="s">
        <v>33</v>
      </c>
      <c r="H41" s="23" t="s">
        <v>33</v>
      </c>
      <c r="I41" s="23" t="s">
        <v>33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23" t="s">
        <v>33</v>
      </c>
      <c r="Q41" s="23" t="s">
        <v>33</v>
      </c>
    </row>
    <row r="42" spans="1:17" s="1" customFormat="1" ht="17.25" thickTop="1" thickBot="1" x14ac:dyDescent="0.3">
      <c r="A42" s="34" t="s">
        <v>62</v>
      </c>
      <c r="B42" s="29">
        <v>2260</v>
      </c>
      <c r="C42" s="29">
        <v>200</v>
      </c>
      <c r="D42" s="35">
        <v>0</v>
      </c>
      <c r="E42" s="23" t="s">
        <v>33</v>
      </c>
      <c r="F42" s="23" t="s">
        <v>33</v>
      </c>
      <c r="G42" s="23" t="s">
        <v>33</v>
      </c>
      <c r="H42" s="23" t="s">
        <v>33</v>
      </c>
      <c r="I42" s="23" t="s">
        <v>33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23" t="s">
        <v>33</v>
      </c>
      <c r="Q42" s="23" t="s">
        <v>33</v>
      </c>
    </row>
    <row r="43" spans="1:17" s="1" customFormat="1" ht="17.25" thickTop="1" thickBot="1" x14ac:dyDescent="0.3">
      <c r="A43" s="34" t="s">
        <v>63</v>
      </c>
      <c r="B43" s="29">
        <v>2270</v>
      </c>
      <c r="C43" s="29">
        <v>210</v>
      </c>
      <c r="D43" s="30">
        <f>SUM(D44:D49)</f>
        <v>17200</v>
      </c>
      <c r="E43" s="23" t="s">
        <v>33</v>
      </c>
      <c r="F43" s="23" t="s">
        <v>33</v>
      </c>
      <c r="G43" s="23" t="s">
        <v>33</v>
      </c>
      <c r="H43" s="23" t="s">
        <v>33</v>
      </c>
      <c r="I43" s="23" t="s">
        <v>33</v>
      </c>
      <c r="J43" s="30">
        <f t="shared" ref="J43:O43" si="5">SUM(J44:J49)</f>
        <v>0</v>
      </c>
      <c r="K43" s="30">
        <f t="shared" si="5"/>
        <v>0</v>
      </c>
      <c r="L43" s="30">
        <f t="shared" si="5"/>
        <v>0</v>
      </c>
      <c r="M43" s="30">
        <f t="shared" si="5"/>
        <v>0</v>
      </c>
      <c r="N43" s="30">
        <f t="shared" si="5"/>
        <v>0</v>
      </c>
      <c r="O43" s="30">
        <f t="shared" si="5"/>
        <v>0</v>
      </c>
      <c r="P43" s="23" t="s">
        <v>33</v>
      </c>
      <c r="Q43" s="23" t="s">
        <v>33</v>
      </c>
    </row>
    <row r="44" spans="1:17" s="1" customFormat="1" ht="17.25" thickTop="1" thickBot="1" x14ac:dyDescent="0.3">
      <c r="A44" s="31" t="s">
        <v>64</v>
      </c>
      <c r="B44" s="17">
        <v>2271</v>
      </c>
      <c r="C44" s="17">
        <v>220</v>
      </c>
      <c r="D44" s="32">
        <v>4000</v>
      </c>
      <c r="E44" s="23" t="s">
        <v>33</v>
      </c>
      <c r="F44" s="23" t="s">
        <v>33</v>
      </c>
      <c r="G44" s="23" t="s">
        <v>33</v>
      </c>
      <c r="H44" s="23" t="s">
        <v>33</v>
      </c>
      <c r="I44" s="23" t="s">
        <v>33</v>
      </c>
      <c r="J44" s="32"/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23" t="s">
        <v>33</v>
      </c>
      <c r="Q44" s="23" t="s">
        <v>33</v>
      </c>
    </row>
    <row r="45" spans="1:17" s="1" customFormat="1" ht="17.25" thickTop="1" thickBot="1" x14ac:dyDescent="0.3">
      <c r="A45" s="31" t="s">
        <v>65</v>
      </c>
      <c r="B45" s="17">
        <v>2272</v>
      </c>
      <c r="C45" s="29">
        <v>230</v>
      </c>
      <c r="D45" s="35">
        <v>1000</v>
      </c>
      <c r="E45" s="23" t="s">
        <v>33</v>
      </c>
      <c r="F45" s="23" t="s">
        <v>33</v>
      </c>
      <c r="G45" s="23" t="s">
        <v>33</v>
      </c>
      <c r="H45" s="23" t="s">
        <v>33</v>
      </c>
      <c r="I45" s="23" t="s">
        <v>33</v>
      </c>
      <c r="J45" s="35"/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23" t="s">
        <v>33</v>
      </c>
      <c r="Q45" s="23" t="s">
        <v>33</v>
      </c>
    </row>
    <row r="46" spans="1:17" s="1" customFormat="1" ht="17.25" thickTop="1" thickBot="1" x14ac:dyDescent="0.3">
      <c r="A46" s="31" t="s">
        <v>66</v>
      </c>
      <c r="B46" s="17">
        <v>2273</v>
      </c>
      <c r="C46" s="17">
        <v>240</v>
      </c>
      <c r="D46" s="35">
        <v>12000</v>
      </c>
      <c r="E46" s="23" t="s">
        <v>33</v>
      </c>
      <c r="F46" s="23" t="s">
        <v>33</v>
      </c>
      <c r="G46" s="23" t="s">
        <v>33</v>
      </c>
      <c r="H46" s="23" t="s">
        <v>33</v>
      </c>
      <c r="I46" s="23" t="s">
        <v>33</v>
      </c>
      <c r="J46" s="35"/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23" t="s">
        <v>33</v>
      </c>
      <c r="Q46" s="23" t="s">
        <v>33</v>
      </c>
    </row>
    <row r="47" spans="1:17" s="1" customFormat="1" ht="17.25" thickTop="1" thickBot="1" x14ac:dyDescent="0.3">
      <c r="A47" s="31" t="s">
        <v>67</v>
      </c>
      <c r="B47" s="17">
        <v>2274</v>
      </c>
      <c r="C47" s="29">
        <v>250</v>
      </c>
      <c r="D47" s="35">
        <v>0</v>
      </c>
      <c r="E47" s="23" t="s">
        <v>33</v>
      </c>
      <c r="F47" s="23" t="s">
        <v>33</v>
      </c>
      <c r="G47" s="23" t="s">
        <v>33</v>
      </c>
      <c r="H47" s="23" t="s">
        <v>33</v>
      </c>
      <c r="I47" s="23" t="s">
        <v>33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23" t="s">
        <v>33</v>
      </c>
      <c r="Q47" s="23" t="s">
        <v>33</v>
      </c>
    </row>
    <row r="48" spans="1:17" s="1" customFormat="1" ht="17.25" thickTop="1" thickBot="1" x14ac:dyDescent="0.3">
      <c r="A48" s="31" t="s">
        <v>68</v>
      </c>
      <c r="B48" s="17">
        <v>2275</v>
      </c>
      <c r="C48" s="17">
        <v>260</v>
      </c>
      <c r="D48" s="32">
        <v>200</v>
      </c>
      <c r="E48" s="23" t="s">
        <v>33</v>
      </c>
      <c r="F48" s="23" t="s">
        <v>33</v>
      </c>
      <c r="G48" s="23" t="s">
        <v>33</v>
      </c>
      <c r="H48" s="23" t="s">
        <v>33</v>
      </c>
      <c r="I48" s="23" t="s">
        <v>33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23" t="s">
        <v>33</v>
      </c>
      <c r="Q48" s="23" t="s">
        <v>33</v>
      </c>
    </row>
    <row r="49" spans="1:17" s="1" customFormat="1" ht="17.25" thickTop="1" thickBot="1" x14ac:dyDescent="0.3">
      <c r="A49" s="31" t="s">
        <v>133</v>
      </c>
      <c r="B49" s="17">
        <v>2276</v>
      </c>
      <c r="C49" s="17">
        <v>270</v>
      </c>
      <c r="D49" s="32">
        <v>0</v>
      </c>
      <c r="E49" s="23" t="s">
        <v>33</v>
      </c>
      <c r="F49" s="23" t="s">
        <v>33</v>
      </c>
      <c r="G49" s="23" t="s">
        <v>33</v>
      </c>
      <c r="H49" s="23" t="s">
        <v>33</v>
      </c>
      <c r="I49" s="23" t="s">
        <v>33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23" t="s">
        <v>33</v>
      </c>
      <c r="Q49" s="23" t="s">
        <v>33</v>
      </c>
    </row>
    <row r="50" spans="1:17" s="1" customFormat="1" ht="33" thickTop="1" thickBot="1" x14ac:dyDescent="0.3">
      <c r="A50" s="34" t="s">
        <v>70</v>
      </c>
      <c r="B50" s="29">
        <v>2280</v>
      </c>
      <c r="C50" s="29">
        <v>280</v>
      </c>
      <c r="D50" s="30">
        <f>SUM(D51:D52)</f>
        <v>1000</v>
      </c>
      <c r="E50" s="23" t="s">
        <v>33</v>
      </c>
      <c r="F50" s="23" t="s">
        <v>33</v>
      </c>
      <c r="G50" s="23" t="s">
        <v>33</v>
      </c>
      <c r="H50" s="23" t="s">
        <v>33</v>
      </c>
      <c r="I50" s="23" t="s">
        <v>33</v>
      </c>
      <c r="J50" s="30">
        <f t="shared" ref="J50:O50" si="6">SUM(J51:J52)</f>
        <v>0</v>
      </c>
      <c r="K50" s="30">
        <f t="shared" si="6"/>
        <v>0</v>
      </c>
      <c r="L50" s="30">
        <f t="shared" si="6"/>
        <v>0</v>
      </c>
      <c r="M50" s="30">
        <f t="shared" si="6"/>
        <v>0</v>
      </c>
      <c r="N50" s="30">
        <f t="shared" si="6"/>
        <v>0</v>
      </c>
      <c r="O50" s="30">
        <f t="shared" si="6"/>
        <v>0</v>
      </c>
      <c r="P50" s="23" t="s">
        <v>33</v>
      </c>
      <c r="Q50" s="23" t="s">
        <v>33</v>
      </c>
    </row>
    <row r="51" spans="1:17" s="1" customFormat="1" ht="33" thickTop="1" thickBot="1" x14ac:dyDescent="0.3">
      <c r="A51" s="37" t="s">
        <v>71</v>
      </c>
      <c r="B51" s="17">
        <v>2281</v>
      </c>
      <c r="C51" s="17">
        <v>290</v>
      </c>
      <c r="D51" s="32">
        <v>0</v>
      </c>
      <c r="E51" s="23" t="s">
        <v>33</v>
      </c>
      <c r="F51" s="23" t="s">
        <v>33</v>
      </c>
      <c r="G51" s="23" t="s">
        <v>33</v>
      </c>
      <c r="H51" s="23" t="s">
        <v>33</v>
      </c>
      <c r="I51" s="23" t="s">
        <v>33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23" t="s">
        <v>33</v>
      </c>
      <c r="Q51" s="23" t="s">
        <v>33</v>
      </c>
    </row>
    <row r="52" spans="1:17" s="1" customFormat="1" ht="33" thickTop="1" thickBot="1" x14ac:dyDescent="0.3">
      <c r="A52" s="31" t="s">
        <v>72</v>
      </c>
      <c r="B52" s="17">
        <v>2282</v>
      </c>
      <c r="C52" s="29">
        <v>300</v>
      </c>
      <c r="D52" s="32">
        <v>1000</v>
      </c>
      <c r="E52" s="23" t="s">
        <v>33</v>
      </c>
      <c r="F52" s="23" t="s">
        <v>33</v>
      </c>
      <c r="G52" s="23" t="s">
        <v>33</v>
      </c>
      <c r="H52" s="23" t="s">
        <v>33</v>
      </c>
      <c r="I52" s="23" t="s">
        <v>33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23" t="s">
        <v>33</v>
      </c>
      <c r="Q52" s="23" t="s">
        <v>33</v>
      </c>
    </row>
    <row r="53" spans="1:17" s="1" customFormat="1" ht="17.25" thickTop="1" thickBot="1" x14ac:dyDescent="0.3">
      <c r="A53" s="27" t="s">
        <v>73</v>
      </c>
      <c r="B53" s="19">
        <v>2400</v>
      </c>
      <c r="C53" s="19">
        <v>310</v>
      </c>
      <c r="D53" s="21">
        <f>SUM(D54:D55)</f>
        <v>0</v>
      </c>
      <c r="E53" s="23" t="s">
        <v>33</v>
      </c>
      <c r="F53" s="23" t="s">
        <v>33</v>
      </c>
      <c r="G53" s="23" t="s">
        <v>33</v>
      </c>
      <c r="H53" s="23" t="s">
        <v>33</v>
      </c>
      <c r="I53" s="23" t="s">
        <v>33</v>
      </c>
      <c r="J53" s="21">
        <f t="shared" ref="J53:O53" si="7">SUM(J54:J55)</f>
        <v>0</v>
      </c>
      <c r="K53" s="21">
        <f t="shared" si="7"/>
        <v>0</v>
      </c>
      <c r="L53" s="21">
        <f t="shared" si="7"/>
        <v>0</v>
      </c>
      <c r="M53" s="21">
        <f t="shared" si="7"/>
        <v>0</v>
      </c>
      <c r="N53" s="21">
        <f t="shared" si="7"/>
        <v>0</v>
      </c>
      <c r="O53" s="21">
        <f t="shared" si="7"/>
        <v>0</v>
      </c>
      <c r="P53" s="23" t="s">
        <v>33</v>
      </c>
      <c r="Q53" s="23" t="s">
        <v>33</v>
      </c>
    </row>
    <row r="54" spans="1:17" s="1" customFormat="1" ht="17.25" thickTop="1" thickBot="1" x14ac:dyDescent="0.3">
      <c r="A54" s="38" t="s">
        <v>74</v>
      </c>
      <c r="B54" s="29">
        <v>2410</v>
      </c>
      <c r="C54" s="29">
        <v>320</v>
      </c>
      <c r="D54" s="35">
        <v>0</v>
      </c>
      <c r="E54" s="23" t="s">
        <v>33</v>
      </c>
      <c r="F54" s="23" t="s">
        <v>33</v>
      </c>
      <c r="G54" s="23" t="s">
        <v>33</v>
      </c>
      <c r="H54" s="23" t="s">
        <v>33</v>
      </c>
      <c r="I54" s="23" t="s">
        <v>33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3" t="s">
        <v>33</v>
      </c>
      <c r="Q54" s="23" t="s">
        <v>33</v>
      </c>
    </row>
    <row r="55" spans="1:17" s="1" customFormat="1" ht="17.25" thickTop="1" thickBot="1" x14ac:dyDescent="0.3">
      <c r="A55" s="38" t="s">
        <v>75</v>
      </c>
      <c r="B55" s="29">
        <v>2420</v>
      </c>
      <c r="C55" s="29">
        <v>330</v>
      </c>
      <c r="D55" s="35">
        <v>0</v>
      </c>
      <c r="E55" s="23" t="s">
        <v>33</v>
      </c>
      <c r="F55" s="23" t="s">
        <v>33</v>
      </c>
      <c r="G55" s="23" t="s">
        <v>33</v>
      </c>
      <c r="H55" s="23" t="s">
        <v>33</v>
      </c>
      <c r="I55" s="23" t="s">
        <v>33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3" t="s">
        <v>33</v>
      </c>
      <c r="Q55" s="23" t="s">
        <v>33</v>
      </c>
    </row>
    <row r="56" spans="1:17" s="1" customFormat="1" ht="17.25" thickTop="1" thickBot="1" x14ac:dyDescent="0.3">
      <c r="A56" s="39" t="s">
        <v>76</v>
      </c>
      <c r="B56" s="19">
        <v>2600</v>
      </c>
      <c r="C56" s="40">
        <v>340</v>
      </c>
      <c r="D56" s="21">
        <f>SUM(D57:D59)</f>
        <v>0</v>
      </c>
      <c r="E56" s="23" t="s">
        <v>33</v>
      </c>
      <c r="F56" s="23" t="s">
        <v>33</v>
      </c>
      <c r="G56" s="23" t="s">
        <v>33</v>
      </c>
      <c r="H56" s="23" t="s">
        <v>33</v>
      </c>
      <c r="I56" s="23" t="s">
        <v>33</v>
      </c>
      <c r="J56" s="21">
        <f t="shared" ref="J56:O56" si="8">SUM(J57:J59)</f>
        <v>0</v>
      </c>
      <c r="K56" s="21">
        <f t="shared" si="8"/>
        <v>0</v>
      </c>
      <c r="L56" s="21">
        <f t="shared" si="8"/>
        <v>0</v>
      </c>
      <c r="M56" s="21">
        <f t="shared" si="8"/>
        <v>0</v>
      </c>
      <c r="N56" s="21">
        <f t="shared" si="8"/>
        <v>0</v>
      </c>
      <c r="O56" s="21">
        <f t="shared" si="8"/>
        <v>0</v>
      </c>
      <c r="P56" s="23" t="s">
        <v>33</v>
      </c>
      <c r="Q56" s="23" t="s">
        <v>33</v>
      </c>
    </row>
    <row r="57" spans="1:17" s="1" customFormat="1" ht="33" thickTop="1" thickBot="1" x14ac:dyDescent="0.3">
      <c r="A57" s="34" t="s">
        <v>77</v>
      </c>
      <c r="B57" s="29">
        <v>2610</v>
      </c>
      <c r="C57" s="29">
        <v>350</v>
      </c>
      <c r="D57" s="35">
        <v>0</v>
      </c>
      <c r="E57" s="23" t="s">
        <v>33</v>
      </c>
      <c r="F57" s="23" t="s">
        <v>33</v>
      </c>
      <c r="G57" s="23" t="s">
        <v>33</v>
      </c>
      <c r="H57" s="23" t="s">
        <v>33</v>
      </c>
      <c r="I57" s="23" t="s">
        <v>33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3" t="s">
        <v>33</v>
      </c>
      <c r="Q57" s="23" t="s">
        <v>33</v>
      </c>
    </row>
    <row r="58" spans="1:17" s="1" customFormat="1" ht="33" thickTop="1" thickBot="1" x14ac:dyDescent="0.3">
      <c r="A58" s="34" t="s">
        <v>78</v>
      </c>
      <c r="B58" s="29">
        <v>2620</v>
      </c>
      <c r="C58" s="29">
        <v>360</v>
      </c>
      <c r="D58" s="41">
        <v>0</v>
      </c>
      <c r="E58" s="23" t="s">
        <v>33</v>
      </c>
      <c r="F58" s="23" t="s">
        <v>33</v>
      </c>
      <c r="G58" s="23" t="s">
        <v>33</v>
      </c>
      <c r="H58" s="23" t="s">
        <v>33</v>
      </c>
      <c r="I58" s="23" t="s">
        <v>33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23" t="s">
        <v>33</v>
      </c>
      <c r="Q58" s="23" t="s">
        <v>33</v>
      </c>
    </row>
    <row r="59" spans="1:17" s="1" customFormat="1" ht="33" thickTop="1" thickBot="1" x14ac:dyDescent="0.3">
      <c r="A59" s="38" t="s">
        <v>79</v>
      </c>
      <c r="B59" s="29">
        <v>2630</v>
      </c>
      <c r="C59" s="29">
        <v>370</v>
      </c>
      <c r="D59" s="43">
        <v>0</v>
      </c>
      <c r="E59" s="23" t="s">
        <v>33</v>
      </c>
      <c r="F59" s="23" t="s">
        <v>33</v>
      </c>
      <c r="G59" s="23" t="s">
        <v>33</v>
      </c>
      <c r="H59" s="23" t="s">
        <v>33</v>
      </c>
      <c r="I59" s="23" t="s">
        <v>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23" t="s">
        <v>33</v>
      </c>
      <c r="Q59" s="23" t="s">
        <v>33</v>
      </c>
    </row>
    <row r="60" spans="1:17" s="1" customFormat="1" ht="17.25" thickTop="1" thickBot="1" x14ac:dyDescent="0.3">
      <c r="A60" s="36" t="s">
        <v>80</v>
      </c>
      <c r="B60" s="19">
        <v>2700</v>
      </c>
      <c r="C60" s="19">
        <v>380</v>
      </c>
      <c r="D60" s="21">
        <f>SUM(D61:D63)</f>
        <v>0</v>
      </c>
      <c r="E60" s="23" t="s">
        <v>33</v>
      </c>
      <c r="F60" s="23" t="s">
        <v>33</v>
      </c>
      <c r="G60" s="23" t="s">
        <v>33</v>
      </c>
      <c r="H60" s="23" t="s">
        <v>33</v>
      </c>
      <c r="I60" s="23" t="s">
        <v>33</v>
      </c>
      <c r="J60" s="21">
        <f t="shared" ref="J60:O60" si="9">SUM(J61:J63)</f>
        <v>0</v>
      </c>
      <c r="K60" s="21">
        <f t="shared" si="9"/>
        <v>0</v>
      </c>
      <c r="L60" s="21">
        <f t="shared" si="9"/>
        <v>0</v>
      </c>
      <c r="M60" s="21">
        <f t="shared" si="9"/>
        <v>0</v>
      </c>
      <c r="N60" s="21">
        <f t="shared" si="9"/>
        <v>0</v>
      </c>
      <c r="O60" s="21">
        <f t="shared" si="9"/>
        <v>0</v>
      </c>
      <c r="P60" s="23" t="s">
        <v>33</v>
      </c>
      <c r="Q60" s="23" t="s">
        <v>33</v>
      </c>
    </row>
    <row r="61" spans="1:17" s="1" customFormat="1" ht="17.25" thickTop="1" thickBot="1" x14ac:dyDescent="0.3">
      <c r="A61" s="34" t="s">
        <v>81</v>
      </c>
      <c r="B61" s="29">
        <v>2710</v>
      </c>
      <c r="C61" s="29">
        <v>390</v>
      </c>
      <c r="D61" s="35">
        <v>0</v>
      </c>
      <c r="E61" s="23" t="s">
        <v>33</v>
      </c>
      <c r="F61" s="23" t="s">
        <v>33</v>
      </c>
      <c r="G61" s="23" t="s">
        <v>33</v>
      </c>
      <c r="H61" s="23" t="s">
        <v>33</v>
      </c>
      <c r="I61" s="23" t="s">
        <v>33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3" t="s">
        <v>33</v>
      </c>
      <c r="Q61" s="23" t="s">
        <v>33</v>
      </c>
    </row>
    <row r="62" spans="1:17" s="1" customFormat="1" ht="17.25" thickTop="1" thickBot="1" x14ac:dyDescent="0.3">
      <c r="A62" s="34" t="s">
        <v>82</v>
      </c>
      <c r="B62" s="29">
        <v>2720</v>
      </c>
      <c r="C62" s="29">
        <v>400</v>
      </c>
      <c r="D62" s="35">
        <v>0</v>
      </c>
      <c r="E62" s="23" t="s">
        <v>33</v>
      </c>
      <c r="F62" s="23" t="s">
        <v>33</v>
      </c>
      <c r="G62" s="23" t="s">
        <v>33</v>
      </c>
      <c r="H62" s="23" t="s">
        <v>33</v>
      </c>
      <c r="I62" s="23" t="s">
        <v>33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23" t="s">
        <v>33</v>
      </c>
      <c r="Q62" s="23" t="s">
        <v>33</v>
      </c>
    </row>
    <row r="63" spans="1:17" s="1" customFormat="1" ht="17.25" thickTop="1" thickBot="1" x14ac:dyDescent="0.3">
      <c r="A63" s="34" t="s">
        <v>83</v>
      </c>
      <c r="B63" s="29">
        <v>2730</v>
      </c>
      <c r="C63" s="29">
        <v>410</v>
      </c>
      <c r="D63" s="35">
        <v>0</v>
      </c>
      <c r="E63" s="23" t="s">
        <v>33</v>
      </c>
      <c r="F63" s="23" t="s">
        <v>33</v>
      </c>
      <c r="G63" s="23" t="s">
        <v>33</v>
      </c>
      <c r="H63" s="23" t="s">
        <v>33</v>
      </c>
      <c r="I63" s="23" t="s">
        <v>33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23" t="s">
        <v>33</v>
      </c>
      <c r="Q63" s="23" t="s">
        <v>33</v>
      </c>
    </row>
    <row r="64" spans="1:17" s="1" customFormat="1" ht="17.25" thickTop="1" thickBot="1" x14ac:dyDescent="0.3">
      <c r="A64" s="36" t="s">
        <v>84</v>
      </c>
      <c r="B64" s="19">
        <v>2800</v>
      </c>
      <c r="C64" s="19">
        <v>420</v>
      </c>
      <c r="D64" s="22">
        <v>300</v>
      </c>
      <c r="E64" s="23" t="s">
        <v>33</v>
      </c>
      <c r="F64" s="23" t="s">
        <v>33</v>
      </c>
      <c r="G64" s="23" t="s">
        <v>33</v>
      </c>
      <c r="H64" s="23" t="s">
        <v>33</v>
      </c>
      <c r="I64" s="23" t="s">
        <v>33</v>
      </c>
      <c r="J64" s="22"/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3" t="s">
        <v>33</v>
      </c>
      <c r="Q64" s="23" t="s">
        <v>33</v>
      </c>
    </row>
    <row r="65" spans="1:17" s="1" customFormat="1" ht="17.25" thickTop="1" thickBot="1" x14ac:dyDescent="0.3">
      <c r="A65" s="19" t="s">
        <v>85</v>
      </c>
      <c r="B65" s="19">
        <v>3000</v>
      </c>
      <c r="C65" s="19">
        <v>430</v>
      </c>
      <c r="D65" s="21">
        <f>D66+D80</f>
        <v>0</v>
      </c>
      <c r="E65" s="23" t="s">
        <v>33</v>
      </c>
      <c r="F65" s="23" t="s">
        <v>33</v>
      </c>
      <c r="G65" s="23" t="s">
        <v>33</v>
      </c>
      <c r="H65" s="23" t="s">
        <v>33</v>
      </c>
      <c r="I65" s="23" t="s">
        <v>33</v>
      </c>
      <c r="J65" s="21">
        <f t="shared" ref="J65:O65" si="10">J66+J80</f>
        <v>0</v>
      </c>
      <c r="K65" s="21">
        <f t="shared" si="10"/>
        <v>0</v>
      </c>
      <c r="L65" s="21">
        <f t="shared" si="10"/>
        <v>0</v>
      </c>
      <c r="M65" s="21">
        <f t="shared" si="10"/>
        <v>0</v>
      </c>
      <c r="N65" s="21">
        <f t="shared" si="10"/>
        <v>0</v>
      </c>
      <c r="O65" s="21">
        <f t="shared" si="10"/>
        <v>0</v>
      </c>
      <c r="P65" s="23" t="s">
        <v>33</v>
      </c>
      <c r="Q65" s="23" t="s">
        <v>33</v>
      </c>
    </row>
    <row r="66" spans="1:17" s="1" customFormat="1" ht="17.25" thickTop="1" thickBot="1" x14ac:dyDescent="0.3">
      <c r="A66" s="27" t="s">
        <v>86</v>
      </c>
      <c r="B66" s="19">
        <v>3100</v>
      </c>
      <c r="C66" s="19">
        <v>440</v>
      </c>
      <c r="D66" s="21">
        <f>D67+D68+D71+D74+D78+D79</f>
        <v>0</v>
      </c>
      <c r="E66" s="23" t="s">
        <v>33</v>
      </c>
      <c r="F66" s="23" t="s">
        <v>33</v>
      </c>
      <c r="G66" s="23" t="s">
        <v>33</v>
      </c>
      <c r="H66" s="23" t="s">
        <v>33</v>
      </c>
      <c r="I66" s="23" t="s">
        <v>33</v>
      </c>
      <c r="J66" s="21">
        <f t="shared" ref="J66:O66" si="11">J67+J68+J71+J74+J78+J79</f>
        <v>0</v>
      </c>
      <c r="K66" s="21">
        <f t="shared" si="11"/>
        <v>0</v>
      </c>
      <c r="L66" s="21">
        <f t="shared" si="11"/>
        <v>0</v>
      </c>
      <c r="M66" s="21">
        <f t="shared" si="11"/>
        <v>0</v>
      </c>
      <c r="N66" s="21">
        <f t="shared" si="11"/>
        <v>0</v>
      </c>
      <c r="O66" s="21">
        <f t="shared" si="11"/>
        <v>0</v>
      </c>
      <c r="P66" s="23" t="s">
        <v>33</v>
      </c>
      <c r="Q66" s="23" t="s">
        <v>33</v>
      </c>
    </row>
    <row r="67" spans="1:17" s="1" customFormat="1" ht="33" thickTop="1" thickBot="1" x14ac:dyDescent="0.3">
      <c r="A67" s="34" t="s">
        <v>87</v>
      </c>
      <c r="B67" s="29">
        <v>3110</v>
      </c>
      <c r="C67" s="29">
        <v>450</v>
      </c>
      <c r="D67" s="35"/>
      <c r="E67" s="23" t="s">
        <v>33</v>
      </c>
      <c r="F67" s="23" t="s">
        <v>33</v>
      </c>
      <c r="G67" s="23" t="s">
        <v>33</v>
      </c>
      <c r="H67" s="23" t="s">
        <v>33</v>
      </c>
      <c r="I67" s="23" t="s">
        <v>33</v>
      </c>
      <c r="J67" s="35"/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23" t="s">
        <v>33</v>
      </c>
      <c r="Q67" s="23" t="s">
        <v>33</v>
      </c>
    </row>
    <row r="68" spans="1:17" s="1" customFormat="1" ht="17.25" thickTop="1" thickBot="1" x14ac:dyDescent="0.3">
      <c r="A68" s="38" t="s">
        <v>88</v>
      </c>
      <c r="B68" s="29">
        <v>3120</v>
      </c>
      <c r="C68" s="29">
        <v>460</v>
      </c>
      <c r="D68" s="30">
        <f>SUM(D69:D70)</f>
        <v>0</v>
      </c>
      <c r="E68" s="23" t="s">
        <v>33</v>
      </c>
      <c r="F68" s="23" t="s">
        <v>33</v>
      </c>
      <c r="G68" s="23" t="s">
        <v>33</v>
      </c>
      <c r="H68" s="23" t="s">
        <v>33</v>
      </c>
      <c r="I68" s="23" t="s">
        <v>33</v>
      </c>
      <c r="J68" s="30">
        <f t="shared" ref="J68:O68" si="12">SUM(J69:J70)</f>
        <v>0</v>
      </c>
      <c r="K68" s="30">
        <f t="shared" si="12"/>
        <v>0</v>
      </c>
      <c r="L68" s="30">
        <f t="shared" si="12"/>
        <v>0</v>
      </c>
      <c r="M68" s="30">
        <f t="shared" si="12"/>
        <v>0</v>
      </c>
      <c r="N68" s="30">
        <f t="shared" si="12"/>
        <v>0</v>
      </c>
      <c r="O68" s="30">
        <f t="shared" si="12"/>
        <v>0</v>
      </c>
      <c r="P68" s="23" t="s">
        <v>33</v>
      </c>
      <c r="Q68" s="23" t="s">
        <v>33</v>
      </c>
    </row>
    <row r="69" spans="1:17" s="1" customFormat="1" ht="17.25" thickTop="1" thickBot="1" x14ac:dyDescent="0.3">
      <c r="A69" s="31" t="s">
        <v>89</v>
      </c>
      <c r="B69" s="17">
        <v>3121</v>
      </c>
      <c r="C69" s="17">
        <v>470</v>
      </c>
      <c r="D69" s="32">
        <v>0</v>
      </c>
      <c r="E69" s="23" t="s">
        <v>33</v>
      </c>
      <c r="F69" s="23" t="s">
        <v>33</v>
      </c>
      <c r="G69" s="23" t="s">
        <v>33</v>
      </c>
      <c r="H69" s="23" t="s">
        <v>33</v>
      </c>
      <c r="I69" s="23" t="s">
        <v>33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23" t="s">
        <v>33</v>
      </c>
      <c r="Q69" s="23" t="s">
        <v>33</v>
      </c>
    </row>
    <row r="70" spans="1:17" s="1" customFormat="1" ht="17.25" thickTop="1" thickBot="1" x14ac:dyDescent="0.3">
      <c r="A70" s="31" t="s">
        <v>90</v>
      </c>
      <c r="B70" s="17">
        <v>3122</v>
      </c>
      <c r="C70" s="17">
        <v>480</v>
      </c>
      <c r="D70" s="32">
        <v>0</v>
      </c>
      <c r="E70" s="23" t="s">
        <v>33</v>
      </c>
      <c r="F70" s="23" t="s">
        <v>33</v>
      </c>
      <c r="G70" s="23" t="s">
        <v>33</v>
      </c>
      <c r="H70" s="23" t="s">
        <v>33</v>
      </c>
      <c r="I70" s="23" t="s">
        <v>33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23" t="s">
        <v>33</v>
      </c>
      <c r="Q70" s="23" t="s">
        <v>33</v>
      </c>
    </row>
    <row r="71" spans="1:17" s="1" customFormat="1" ht="17.25" thickTop="1" thickBot="1" x14ac:dyDescent="0.3">
      <c r="A71" s="28" t="s">
        <v>91</v>
      </c>
      <c r="B71" s="29">
        <v>3130</v>
      </c>
      <c r="C71" s="29">
        <v>490</v>
      </c>
      <c r="D71" s="30">
        <f>SUM(D72:D73)</f>
        <v>0</v>
      </c>
      <c r="E71" s="23" t="s">
        <v>33</v>
      </c>
      <c r="F71" s="23" t="s">
        <v>33</v>
      </c>
      <c r="G71" s="23" t="s">
        <v>33</v>
      </c>
      <c r="H71" s="23" t="s">
        <v>33</v>
      </c>
      <c r="I71" s="23" t="s">
        <v>33</v>
      </c>
      <c r="J71" s="30">
        <f t="shared" ref="J71:O71" si="13">SUM(J72:J73)</f>
        <v>0</v>
      </c>
      <c r="K71" s="30">
        <f t="shared" si="13"/>
        <v>0</v>
      </c>
      <c r="L71" s="30">
        <f t="shared" si="13"/>
        <v>0</v>
      </c>
      <c r="M71" s="30">
        <f t="shared" si="13"/>
        <v>0</v>
      </c>
      <c r="N71" s="30">
        <f t="shared" si="13"/>
        <v>0</v>
      </c>
      <c r="O71" s="30">
        <f t="shared" si="13"/>
        <v>0</v>
      </c>
      <c r="P71" s="23" t="s">
        <v>33</v>
      </c>
      <c r="Q71" s="23" t="s">
        <v>33</v>
      </c>
    </row>
    <row r="72" spans="1:17" s="1" customFormat="1" ht="17.25" thickTop="1" thickBot="1" x14ac:dyDescent="0.3">
      <c r="A72" s="31" t="s">
        <v>92</v>
      </c>
      <c r="B72" s="17">
        <v>3131</v>
      </c>
      <c r="C72" s="17">
        <v>500</v>
      </c>
      <c r="D72" s="32">
        <v>0</v>
      </c>
      <c r="E72" s="23" t="s">
        <v>33</v>
      </c>
      <c r="F72" s="23" t="s">
        <v>33</v>
      </c>
      <c r="G72" s="23" t="s">
        <v>33</v>
      </c>
      <c r="H72" s="23" t="s">
        <v>33</v>
      </c>
      <c r="I72" s="23" t="s">
        <v>33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23" t="s">
        <v>33</v>
      </c>
      <c r="Q72" s="23" t="s">
        <v>33</v>
      </c>
    </row>
    <row r="73" spans="1:17" s="1" customFormat="1" ht="17.25" thickTop="1" thickBot="1" x14ac:dyDescent="0.3">
      <c r="A73" s="31" t="s">
        <v>93</v>
      </c>
      <c r="B73" s="17">
        <v>3132</v>
      </c>
      <c r="C73" s="17">
        <v>510</v>
      </c>
      <c r="D73" s="32">
        <v>0</v>
      </c>
      <c r="E73" s="23" t="s">
        <v>33</v>
      </c>
      <c r="F73" s="23" t="s">
        <v>33</v>
      </c>
      <c r="G73" s="23" t="s">
        <v>33</v>
      </c>
      <c r="H73" s="23" t="s">
        <v>33</v>
      </c>
      <c r="I73" s="23" t="s">
        <v>33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23" t="s">
        <v>33</v>
      </c>
      <c r="Q73" s="23" t="s">
        <v>33</v>
      </c>
    </row>
    <row r="74" spans="1:17" s="1" customFormat="1" ht="17.25" thickTop="1" thickBot="1" x14ac:dyDescent="0.3">
      <c r="A74" s="28" t="s">
        <v>94</v>
      </c>
      <c r="B74" s="29">
        <v>3140</v>
      </c>
      <c r="C74" s="29">
        <v>520</v>
      </c>
      <c r="D74" s="30">
        <f>SUM(D75:D77)</f>
        <v>0</v>
      </c>
      <c r="E74" s="23" t="s">
        <v>33</v>
      </c>
      <c r="F74" s="23" t="s">
        <v>33</v>
      </c>
      <c r="G74" s="23" t="s">
        <v>33</v>
      </c>
      <c r="H74" s="23" t="s">
        <v>33</v>
      </c>
      <c r="I74" s="23" t="s">
        <v>33</v>
      </c>
      <c r="J74" s="30">
        <f t="shared" ref="J74:O74" si="14">SUM(J75:J77)</f>
        <v>0</v>
      </c>
      <c r="K74" s="30">
        <f t="shared" si="14"/>
        <v>0</v>
      </c>
      <c r="L74" s="30">
        <f t="shared" si="14"/>
        <v>0</v>
      </c>
      <c r="M74" s="30">
        <f t="shared" si="14"/>
        <v>0</v>
      </c>
      <c r="N74" s="30">
        <f t="shared" si="14"/>
        <v>0</v>
      </c>
      <c r="O74" s="30">
        <f t="shared" si="14"/>
        <v>0</v>
      </c>
      <c r="P74" s="23" t="s">
        <v>33</v>
      </c>
      <c r="Q74" s="23" t="s">
        <v>33</v>
      </c>
    </row>
    <row r="75" spans="1:17" s="1" customFormat="1" ht="17.25" thickTop="1" thickBot="1" x14ac:dyDescent="0.3">
      <c r="A75" s="31" t="s">
        <v>134</v>
      </c>
      <c r="B75" s="17">
        <v>3141</v>
      </c>
      <c r="C75" s="17">
        <v>530</v>
      </c>
      <c r="D75" s="32">
        <v>0</v>
      </c>
      <c r="E75" s="23" t="s">
        <v>33</v>
      </c>
      <c r="F75" s="23" t="s">
        <v>33</v>
      </c>
      <c r="G75" s="23" t="s">
        <v>33</v>
      </c>
      <c r="H75" s="23" t="s">
        <v>33</v>
      </c>
      <c r="I75" s="23" t="s">
        <v>33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23" t="s">
        <v>33</v>
      </c>
      <c r="Q75" s="23" t="s">
        <v>33</v>
      </c>
    </row>
    <row r="76" spans="1:17" s="1" customFormat="1" ht="17.25" thickTop="1" thickBot="1" x14ac:dyDescent="0.3">
      <c r="A76" s="31" t="s">
        <v>135</v>
      </c>
      <c r="B76" s="17">
        <v>3142</v>
      </c>
      <c r="C76" s="17">
        <v>540</v>
      </c>
      <c r="D76" s="32">
        <v>0</v>
      </c>
      <c r="E76" s="23" t="s">
        <v>33</v>
      </c>
      <c r="F76" s="23" t="s">
        <v>33</v>
      </c>
      <c r="G76" s="23" t="s">
        <v>33</v>
      </c>
      <c r="H76" s="23" t="s">
        <v>33</v>
      </c>
      <c r="I76" s="23" t="s">
        <v>33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23" t="s">
        <v>33</v>
      </c>
      <c r="Q76" s="23" t="s">
        <v>33</v>
      </c>
    </row>
    <row r="77" spans="1:17" s="1" customFormat="1" ht="17.25" thickTop="1" thickBot="1" x14ac:dyDescent="0.3">
      <c r="A77" s="31" t="s">
        <v>136</v>
      </c>
      <c r="B77" s="17">
        <v>3143</v>
      </c>
      <c r="C77" s="17">
        <v>550</v>
      </c>
      <c r="D77" s="32">
        <v>0</v>
      </c>
      <c r="E77" s="23" t="s">
        <v>33</v>
      </c>
      <c r="F77" s="23" t="s">
        <v>33</v>
      </c>
      <c r="G77" s="23" t="s">
        <v>33</v>
      </c>
      <c r="H77" s="23" t="s">
        <v>33</v>
      </c>
      <c r="I77" s="23" t="s">
        <v>33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23" t="s">
        <v>33</v>
      </c>
      <c r="Q77" s="23" t="s">
        <v>33</v>
      </c>
    </row>
    <row r="78" spans="1:17" s="1" customFormat="1" ht="17.25" thickTop="1" thickBot="1" x14ac:dyDescent="0.3">
      <c r="A78" s="28" t="s">
        <v>95</v>
      </c>
      <c r="B78" s="29">
        <v>3150</v>
      </c>
      <c r="C78" s="29">
        <v>560</v>
      </c>
      <c r="D78" s="35">
        <v>0</v>
      </c>
      <c r="E78" s="23" t="s">
        <v>33</v>
      </c>
      <c r="F78" s="23" t="s">
        <v>33</v>
      </c>
      <c r="G78" s="23" t="s">
        <v>33</v>
      </c>
      <c r="H78" s="23" t="s">
        <v>33</v>
      </c>
      <c r="I78" s="23" t="s">
        <v>33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23" t="s">
        <v>33</v>
      </c>
      <c r="Q78" s="23" t="s">
        <v>33</v>
      </c>
    </row>
    <row r="79" spans="1:17" s="1" customFormat="1" ht="17.25" thickTop="1" thickBot="1" x14ac:dyDescent="0.3">
      <c r="A79" s="28" t="s">
        <v>96</v>
      </c>
      <c r="B79" s="29">
        <v>3160</v>
      </c>
      <c r="C79" s="29">
        <v>570</v>
      </c>
      <c r="D79" s="35">
        <v>0</v>
      </c>
      <c r="E79" s="23" t="s">
        <v>33</v>
      </c>
      <c r="F79" s="23" t="s">
        <v>33</v>
      </c>
      <c r="G79" s="23" t="s">
        <v>33</v>
      </c>
      <c r="H79" s="23" t="s">
        <v>33</v>
      </c>
      <c r="I79" s="23" t="s">
        <v>33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23" t="s">
        <v>33</v>
      </c>
      <c r="Q79" s="23" t="s">
        <v>33</v>
      </c>
    </row>
    <row r="80" spans="1:17" s="1" customFormat="1" ht="17.25" thickTop="1" thickBot="1" x14ac:dyDescent="0.3">
      <c r="A80" s="27" t="s">
        <v>97</v>
      </c>
      <c r="B80" s="19">
        <v>3200</v>
      </c>
      <c r="C80" s="19">
        <v>580</v>
      </c>
      <c r="D80" s="21">
        <f>SUM(D81:D84)</f>
        <v>0</v>
      </c>
      <c r="E80" s="23" t="s">
        <v>33</v>
      </c>
      <c r="F80" s="23" t="s">
        <v>33</v>
      </c>
      <c r="G80" s="23" t="s">
        <v>33</v>
      </c>
      <c r="H80" s="23" t="s">
        <v>33</v>
      </c>
      <c r="I80" s="23" t="s">
        <v>33</v>
      </c>
      <c r="J80" s="21">
        <f t="shared" ref="J80:O80" si="15">SUM(J81:J84)</f>
        <v>0</v>
      </c>
      <c r="K80" s="21">
        <f t="shared" si="15"/>
        <v>0</v>
      </c>
      <c r="L80" s="21">
        <f t="shared" si="15"/>
        <v>0</v>
      </c>
      <c r="M80" s="21">
        <f t="shared" si="15"/>
        <v>0</v>
      </c>
      <c r="N80" s="21">
        <f t="shared" si="15"/>
        <v>0</v>
      </c>
      <c r="O80" s="21">
        <f t="shared" si="15"/>
        <v>0</v>
      </c>
      <c r="P80" s="23" t="s">
        <v>33</v>
      </c>
      <c r="Q80" s="23" t="s">
        <v>33</v>
      </c>
    </row>
    <row r="81" spans="1:17" s="1" customFormat="1" ht="33" thickTop="1" thickBot="1" x14ac:dyDescent="0.3">
      <c r="A81" s="34" t="s">
        <v>98</v>
      </c>
      <c r="B81" s="29">
        <v>3210</v>
      </c>
      <c r="C81" s="29">
        <v>590</v>
      </c>
      <c r="D81" s="35">
        <v>0</v>
      </c>
      <c r="E81" s="23" t="s">
        <v>33</v>
      </c>
      <c r="F81" s="23" t="s">
        <v>33</v>
      </c>
      <c r="G81" s="23" t="s">
        <v>33</v>
      </c>
      <c r="H81" s="23" t="s">
        <v>33</v>
      </c>
      <c r="I81" s="23" t="s">
        <v>33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23" t="s">
        <v>33</v>
      </c>
      <c r="Q81" s="23" t="s">
        <v>33</v>
      </c>
    </row>
    <row r="82" spans="1:17" s="1" customFormat="1" ht="33" thickTop="1" thickBot="1" x14ac:dyDescent="0.3">
      <c r="A82" s="34" t="s">
        <v>99</v>
      </c>
      <c r="B82" s="29">
        <v>3220</v>
      </c>
      <c r="C82" s="29">
        <v>600</v>
      </c>
      <c r="D82" s="35">
        <v>0</v>
      </c>
      <c r="E82" s="23" t="s">
        <v>33</v>
      </c>
      <c r="F82" s="23" t="s">
        <v>33</v>
      </c>
      <c r="G82" s="23" t="s">
        <v>33</v>
      </c>
      <c r="H82" s="23" t="s">
        <v>33</v>
      </c>
      <c r="I82" s="23" t="s">
        <v>33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23" t="s">
        <v>33</v>
      </c>
      <c r="Q82" s="23" t="s">
        <v>33</v>
      </c>
    </row>
    <row r="83" spans="1:17" s="1" customFormat="1" ht="33" thickTop="1" thickBot="1" x14ac:dyDescent="0.3">
      <c r="A83" s="28" t="s">
        <v>100</v>
      </c>
      <c r="B83" s="29">
        <v>3230</v>
      </c>
      <c r="C83" s="29">
        <v>610</v>
      </c>
      <c r="D83" s="35">
        <v>0</v>
      </c>
      <c r="E83" s="23" t="s">
        <v>33</v>
      </c>
      <c r="F83" s="23" t="s">
        <v>33</v>
      </c>
      <c r="G83" s="23" t="s">
        <v>33</v>
      </c>
      <c r="H83" s="23" t="s">
        <v>33</v>
      </c>
      <c r="I83" s="23" t="s">
        <v>33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23" t="s">
        <v>33</v>
      </c>
      <c r="Q83" s="23" t="s">
        <v>33</v>
      </c>
    </row>
    <row r="84" spans="1:17" s="1" customFormat="1" ht="17.25" thickTop="1" thickBot="1" x14ac:dyDescent="0.3">
      <c r="A84" s="34" t="s">
        <v>101</v>
      </c>
      <c r="B84" s="29">
        <v>3240</v>
      </c>
      <c r="C84" s="29">
        <v>620</v>
      </c>
      <c r="D84" s="35">
        <v>0</v>
      </c>
      <c r="E84" s="23" t="s">
        <v>33</v>
      </c>
      <c r="F84" s="23" t="s">
        <v>33</v>
      </c>
      <c r="G84" s="23" t="s">
        <v>33</v>
      </c>
      <c r="H84" s="23" t="s">
        <v>33</v>
      </c>
      <c r="I84" s="23" t="s">
        <v>33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23" t="s">
        <v>33</v>
      </c>
      <c r="Q84" s="23" t="s">
        <v>33</v>
      </c>
    </row>
    <row r="85" spans="1:17" s="1" customFormat="1" ht="16.5" thickTop="1" x14ac:dyDescent="0.25">
      <c r="A85" s="44"/>
      <c r="B85" s="45"/>
      <c r="C85" s="46"/>
      <c r="D85" s="47"/>
      <c r="E85" s="47"/>
      <c r="F85" s="47"/>
      <c r="G85" s="48"/>
      <c r="H85" s="48"/>
      <c r="I85" s="49"/>
      <c r="J85" s="49"/>
      <c r="K85" s="49"/>
      <c r="L85" s="49"/>
      <c r="M85" s="49"/>
      <c r="N85" s="49"/>
      <c r="O85" s="49"/>
      <c r="P85" s="49"/>
      <c r="Q85" s="49"/>
    </row>
    <row r="86" spans="1:17" s="1" customFormat="1" ht="15.75" customHeight="1" x14ac:dyDescent="0.25">
      <c r="A86" s="50" t="s">
        <v>143</v>
      </c>
      <c r="B86" s="48"/>
      <c r="C86" s="50"/>
      <c r="D86" s="49"/>
      <c r="E86" s="49"/>
      <c r="F86" s="49"/>
      <c r="G86" s="49"/>
      <c r="H86" s="192" t="s">
        <v>146</v>
      </c>
      <c r="I86" s="192"/>
      <c r="J86" s="48"/>
      <c r="K86" s="48"/>
      <c r="L86" s="48"/>
      <c r="M86" s="48"/>
      <c r="N86" s="48"/>
      <c r="O86" s="48"/>
      <c r="P86" s="48"/>
      <c r="Q86" s="48"/>
    </row>
    <row r="87" spans="1:17" s="1" customFormat="1" x14ac:dyDescent="0.25">
      <c r="A87" s="50"/>
      <c r="B87" s="48"/>
      <c r="C87" s="50"/>
      <c r="D87" s="51" t="s">
        <v>109</v>
      </c>
      <c r="E87" s="51"/>
      <c r="F87" s="51"/>
      <c r="G87" s="48"/>
      <c r="H87" s="164" t="s">
        <v>110</v>
      </c>
      <c r="I87" s="164"/>
      <c r="J87" s="48"/>
      <c r="K87" s="48"/>
      <c r="L87" s="48"/>
      <c r="M87" s="48"/>
      <c r="N87" s="48"/>
      <c r="O87" s="48"/>
      <c r="P87" s="48"/>
      <c r="Q87" s="48"/>
    </row>
    <row r="88" spans="1:17" s="1" customFormat="1" x14ac:dyDescent="0.25">
      <c r="A88" s="50" t="s">
        <v>111</v>
      </c>
      <c r="B88" s="48"/>
      <c r="C88" s="6"/>
      <c r="D88" s="52"/>
      <c r="E88" s="52"/>
      <c r="F88" s="52"/>
      <c r="G88" s="48"/>
      <c r="H88" s="193" t="s">
        <v>112</v>
      </c>
      <c r="I88" s="193"/>
      <c r="J88" s="48"/>
      <c r="K88" s="48"/>
      <c r="L88" s="48"/>
      <c r="M88" s="48"/>
      <c r="N88" s="48"/>
      <c r="O88" s="48"/>
      <c r="P88" s="48"/>
      <c r="Q88" s="48"/>
    </row>
    <row r="89" spans="1:17" s="1" customFormat="1" x14ac:dyDescent="0.25">
      <c r="A89" s="53"/>
      <c r="B89" s="48"/>
      <c r="C89" s="6"/>
      <c r="D89" s="51" t="s">
        <v>109</v>
      </c>
      <c r="E89" s="51"/>
      <c r="F89" s="51"/>
      <c r="G89" s="48"/>
      <c r="H89" s="164" t="s">
        <v>110</v>
      </c>
      <c r="I89" s="164"/>
      <c r="J89" s="48"/>
      <c r="K89" s="48"/>
      <c r="L89" s="48"/>
      <c r="M89" s="48"/>
      <c r="N89" s="48"/>
      <c r="O89" s="48"/>
      <c r="P89" s="48"/>
      <c r="Q89" s="48"/>
    </row>
    <row r="90" spans="1:17" s="1" customForma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2" spans="1:17" s="1" customFormat="1" ht="22.5" customHeight="1" x14ac:dyDescent="0.25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</row>
    <row r="93" spans="1:17" s="1" customFormat="1" x14ac:dyDescent="0.25">
      <c r="A93" s="168"/>
      <c r="B93" s="168"/>
      <c r="C93" s="168"/>
      <c r="D93" s="168"/>
      <c r="E93" s="168"/>
      <c r="F93" s="168"/>
      <c r="G93" s="168"/>
      <c r="H93" s="168"/>
      <c r="I93" s="168"/>
      <c r="J93" s="8"/>
      <c r="K93" s="8"/>
      <c r="L93" s="8"/>
      <c r="M93" s="8"/>
      <c r="N93" s="8"/>
      <c r="O93" s="8"/>
      <c r="P93" s="8"/>
      <c r="Q93" s="8"/>
    </row>
    <row r="94" spans="1:17" s="1" customFormat="1" x14ac:dyDescent="0.25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</row>
    <row r="95" spans="1:17" s="1" customFormat="1" ht="15" customHeight="1" x14ac:dyDescent="0.25">
      <c r="A95" s="144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70"/>
      <c r="M95" s="170"/>
      <c r="N95" s="54"/>
      <c r="O95" s="56"/>
      <c r="P95" s="196"/>
      <c r="Q95" s="196"/>
    </row>
    <row r="96" spans="1:17" s="1" customFormat="1" ht="15" customHeight="1" x14ac:dyDescent="0.25">
      <c r="A96" s="5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70"/>
      <c r="M96" s="170"/>
      <c r="N96" s="58"/>
      <c r="O96" s="56"/>
      <c r="P96" s="179"/>
      <c r="Q96" s="179"/>
    </row>
    <row r="97" spans="1:17" s="1" customFormat="1" ht="15" customHeight="1" x14ac:dyDescent="0.25">
      <c r="A97" s="5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70"/>
      <c r="M97" s="170"/>
      <c r="N97" s="58"/>
      <c r="O97" s="56"/>
      <c r="P97" s="179"/>
      <c r="Q97" s="179"/>
    </row>
    <row r="98" spans="1:17" s="1" customFormat="1" ht="15" customHeight="1" x14ac:dyDescent="0.25">
      <c r="A98" s="174"/>
      <c r="B98" s="174"/>
      <c r="C98" s="174"/>
      <c r="D98" s="174"/>
      <c r="E98" s="175"/>
      <c r="F98" s="175"/>
      <c r="G98" s="176"/>
      <c r="H98" s="176"/>
      <c r="I98" s="176"/>
      <c r="J98" s="176"/>
      <c r="K98" s="176"/>
      <c r="L98" s="176"/>
      <c r="M98" s="176"/>
      <c r="N98" s="176"/>
      <c r="O98" s="59"/>
      <c r="P98" s="59"/>
      <c r="Q98" s="59"/>
    </row>
    <row r="99" spans="1:17" s="1" customFormat="1" ht="15" customHeight="1" x14ac:dyDescent="0.25">
      <c r="A99" s="174"/>
      <c r="B99" s="174"/>
      <c r="C99" s="174"/>
      <c r="D99" s="174"/>
      <c r="E99" s="177"/>
      <c r="F99" s="177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s="1" customFormat="1" ht="15.75" customHeight="1" x14ac:dyDescent="0.25">
      <c r="A100" s="174"/>
      <c r="B100" s="174"/>
      <c r="C100" s="174"/>
      <c r="D100" s="174"/>
      <c r="E100" s="178"/>
      <c r="F100" s="178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</row>
    <row r="101" spans="1:17" s="1" customFormat="1" ht="59.25" customHeight="1" x14ac:dyDescent="0.25">
      <c r="A101" s="174"/>
      <c r="B101" s="174"/>
      <c r="C101" s="174"/>
      <c r="D101" s="174"/>
      <c r="E101" s="177"/>
      <c r="F101" s="177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</row>
    <row r="102" spans="1:17" s="1" customFormat="1" ht="16.5" customHeight="1" x14ac:dyDescent="0.25">
      <c r="A102" s="60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s="1" customFormat="1" x14ac:dyDescent="0.25">
      <c r="A103" s="61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s="1" customFormat="1" ht="59.2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</row>
    <row r="105" spans="1:17" s="1" customFormat="1" ht="17.25" customHeight="1" x14ac:dyDescent="0.25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</row>
    <row r="106" spans="1:17" s="1" customFormat="1" ht="51.75" customHeight="1" x14ac:dyDescent="0.25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</row>
    <row r="107" spans="1:17" s="1" customFormat="1" x14ac:dyDescent="0.25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43"/>
      <c r="M107" s="143"/>
      <c r="N107" s="179"/>
      <c r="O107" s="179"/>
      <c r="P107" s="179"/>
      <c r="Q107" s="179"/>
    </row>
    <row r="108" spans="1:17" s="1" customFormat="1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</row>
    <row r="109" spans="1:17" s="1" customFormat="1" x14ac:dyDescent="0.25">
      <c r="A109" s="62"/>
      <c r="B109" s="46"/>
      <c r="C109" s="63"/>
      <c r="D109" s="64"/>
      <c r="E109" s="65"/>
      <c r="F109" s="65"/>
      <c r="G109" s="65"/>
      <c r="H109" s="65"/>
      <c r="I109" s="64"/>
      <c r="J109" s="66"/>
      <c r="K109" s="66"/>
      <c r="L109" s="66"/>
      <c r="M109" s="66"/>
      <c r="N109" s="66"/>
      <c r="O109" s="66"/>
      <c r="P109" s="67"/>
      <c r="Q109" s="65"/>
    </row>
    <row r="110" spans="1:17" s="1" customFormat="1" x14ac:dyDescent="0.25">
      <c r="A110" s="68"/>
      <c r="B110" s="46"/>
      <c r="C110" s="63"/>
      <c r="D110" s="65"/>
      <c r="E110" s="66"/>
      <c r="F110" s="66"/>
      <c r="G110" s="66"/>
      <c r="H110" s="66"/>
      <c r="I110" s="147"/>
      <c r="J110" s="66"/>
      <c r="K110" s="66"/>
      <c r="L110" s="66"/>
      <c r="M110" s="66"/>
      <c r="N110" s="66"/>
      <c r="O110" s="66"/>
      <c r="P110" s="66"/>
      <c r="Q110" s="66"/>
    </row>
    <row r="111" spans="1:17" s="1" customFormat="1" x14ac:dyDescent="0.25">
      <c r="A111" s="61"/>
      <c r="B111" s="46"/>
      <c r="C111" s="63"/>
      <c r="D111" s="65"/>
      <c r="E111" s="66"/>
      <c r="F111" s="66"/>
      <c r="G111" s="66"/>
      <c r="H111" s="66"/>
      <c r="I111" s="65"/>
      <c r="J111" s="66"/>
      <c r="K111" s="66"/>
      <c r="L111" s="66"/>
      <c r="M111" s="66"/>
      <c r="N111" s="66"/>
      <c r="O111" s="66"/>
      <c r="P111" s="66"/>
      <c r="Q111" s="66"/>
    </row>
    <row r="112" spans="1:17" s="1" customFormat="1" x14ac:dyDescent="0.25">
      <c r="A112" s="68"/>
      <c r="B112" s="46"/>
      <c r="C112" s="63"/>
      <c r="D112" s="65"/>
      <c r="E112" s="66"/>
      <c r="F112" s="66"/>
      <c r="G112" s="66"/>
      <c r="H112" s="66"/>
      <c r="I112" s="65"/>
      <c r="J112" s="66"/>
      <c r="K112" s="66"/>
      <c r="L112" s="66"/>
      <c r="M112" s="66"/>
      <c r="N112" s="66"/>
      <c r="O112" s="66"/>
      <c r="P112" s="66"/>
      <c r="Q112" s="66"/>
    </row>
    <row r="113" spans="1:17" s="1" customFormat="1" x14ac:dyDescent="0.25">
      <c r="A113" s="68"/>
      <c r="B113" s="46"/>
      <c r="C113" s="63"/>
      <c r="D113" s="65"/>
      <c r="E113" s="66"/>
      <c r="F113" s="66"/>
      <c r="G113" s="66"/>
      <c r="H113" s="66"/>
      <c r="I113" s="65"/>
      <c r="J113" s="66"/>
      <c r="K113" s="66"/>
      <c r="L113" s="66"/>
      <c r="M113" s="66"/>
      <c r="N113" s="66"/>
      <c r="O113" s="66"/>
      <c r="P113" s="66"/>
      <c r="Q113" s="66"/>
    </row>
    <row r="114" spans="1:17" s="1" customFormat="1" x14ac:dyDescent="0.25">
      <c r="A114" s="68"/>
      <c r="B114" s="46"/>
      <c r="C114" s="63"/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1:17" s="1" customFormat="1" x14ac:dyDescent="0.25">
      <c r="A115" s="62"/>
      <c r="B115" s="62"/>
      <c r="C115" s="63"/>
      <c r="D115" s="64"/>
      <c r="E115" s="66"/>
      <c r="F115" s="66"/>
      <c r="G115" s="66"/>
      <c r="H115" s="66"/>
      <c r="I115" s="66"/>
      <c r="J115" s="64"/>
      <c r="K115" s="64"/>
      <c r="L115" s="64"/>
      <c r="M115" s="64"/>
      <c r="N115" s="64"/>
      <c r="O115" s="64"/>
      <c r="P115" s="66"/>
      <c r="Q115" s="66"/>
    </row>
    <row r="116" spans="1:17" s="1" customFormat="1" x14ac:dyDescent="0.25">
      <c r="A116" s="69"/>
      <c r="B116" s="46"/>
      <c r="C116" s="63"/>
      <c r="D116" s="64"/>
      <c r="E116" s="64"/>
      <c r="F116" s="66"/>
      <c r="G116" s="66"/>
      <c r="H116" s="66"/>
      <c r="I116" s="66"/>
      <c r="J116" s="64"/>
      <c r="K116" s="64"/>
      <c r="L116" s="64"/>
      <c r="M116" s="64"/>
      <c r="N116" s="64"/>
      <c r="O116" s="64"/>
      <c r="P116" s="66"/>
      <c r="Q116" s="66"/>
    </row>
    <row r="117" spans="1:17" s="1" customFormat="1" x14ac:dyDescent="0.25">
      <c r="A117" s="46"/>
      <c r="B117" s="46"/>
      <c r="C117" s="63"/>
      <c r="D117" s="64"/>
      <c r="E117" s="66"/>
      <c r="F117" s="66"/>
      <c r="G117" s="66"/>
      <c r="H117" s="66"/>
      <c r="I117" s="66"/>
      <c r="J117" s="64"/>
      <c r="K117" s="64"/>
      <c r="L117" s="64"/>
      <c r="M117" s="64"/>
      <c r="N117" s="64"/>
      <c r="O117" s="64"/>
      <c r="P117" s="66"/>
      <c r="Q117" s="66"/>
    </row>
    <row r="118" spans="1:17" s="1" customFormat="1" x14ac:dyDescent="0.25">
      <c r="A118" s="70"/>
      <c r="B118" s="46"/>
      <c r="C118" s="63"/>
      <c r="D118" s="64"/>
      <c r="E118" s="66"/>
      <c r="F118" s="66"/>
      <c r="G118" s="66"/>
      <c r="H118" s="66"/>
      <c r="I118" s="66"/>
      <c r="J118" s="64"/>
      <c r="K118" s="64"/>
      <c r="L118" s="64"/>
      <c r="M118" s="64"/>
      <c r="N118" s="64"/>
      <c r="O118" s="64"/>
      <c r="P118" s="66"/>
      <c r="Q118" s="66"/>
    </row>
    <row r="119" spans="1:17" s="1" customFormat="1" x14ac:dyDescent="0.25">
      <c r="A119" s="44"/>
      <c r="B119" s="45"/>
      <c r="C119" s="45"/>
      <c r="D119" s="71"/>
      <c r="E119" s="66"/>
      <c r="F119" s="66"/>
      <c r="G119" s="66"/>
      <c r="H119" s="66"/>
      <c r="I119" s="66"/>
      <c r="J119" s="71"/>
      <c r="K119" s="71"/>
      <c r="L119" s="71"/>
      <c r="M119" s="71"/>
      <c r="N119" s="71"/>
      <c r="O119" s="71"/>
      <c r="P119" s="66"/>
      <c r="Q119" s="66"/>
    </row>
    <row r="120" spans="1:17" s="1" customFormat="1" x14ac:dyDescent="0.25">
      <c r="A120" s="72"/>
      <c r="B120" s="143"/>
      <c r="C120" s="143"/>
      <c r="D120" s="73"/>
      <c r="E120" s="66"/>
      <c r="F120" s="66"/>
      <c r="G120" s="66"/>
      <c r="H120" s="66"/>
      <c r="I120" s="66"/>
      <c r="J120" s="73"/>
      <c r="K120" s="73"/>
      <c r="L120" s="73"/>
      <c r="M120" s="73"/>
      <c r="N120" s="73"/>
      <c r="O120" s="73"/>
      <c r="P120" s="66"/>
      <c r="Q120" s="66"/>
    </row>
    <row r="121" spans="1:17" s="1" customFormat="1" x14ac:dyDescent="0.25">
      <c r="A121" s="72"/>
      <c r="B121" s="143"/>
      <c r="C121" s="143"/>
      <c r="D121" s="73"/>
      <c r="E121" s="66"/>
      <c r="F121" s="66"/>
      <c r="G121" s="66"/>
      <c r="H121" s="66"/>
      <c r="I121" s="66"/>
      <c r="J121" s="74"/>
      <c r="K121" s="74"/>
      <c r="L121" s="74"/>
      <c r="M121" s="74"/>
      <c r="N121" s="74"/>
      <c r="O121" s="74"/>
      <c r="P121" s="66"/>
      <c r="Q121" s="66"/>
    </row>
    <row r="122" spans="1:17" s="1" customFormat="1" x14ac:dyDescent="0.25">
      <c r="A122" s="75"/>
      <c r="B122" s="45"/>
      <c r="C122" s="45"/>
      <c r="D122" s="76"/>
      <c r="E122" s="66"/>
      <c r="F122" s="66"/>
      <c r="G122" s="66"/>
      <c r="H122" s="66"/>
      <c r="I122" s="66"/>
      <c r="J122" s="76"/>
      <c r="K122" s="76"/>
      <c r="L122" s="76"/>
      <c r="M122" s="76"/>
      <c r="N122" s="76"/>
      <c r="O122" s="76"/>
      <c r="P122" s="66"/>
      <c r="Q122" s="66"/>
    </row>
    <row r="123" spans="1:17" s="1" customFormat="1" x14ac:dyDescent="0.25">
      <c r="A123" s="77"/>
      <c r="B123" s="46"/>
      <c r="C123" s="46"/>
      <c r="D123" s="64"/>
      <c r="E123" s="66"/>
      <c r="F123" s="66"/>
      <c r="G123" s="66"/>
      <c r="H123" s="66"/>
      <c r="I123" s="66"/>
      <c r="J123" s="64"/>
      <c r="K123" s="64"/>
      <c r="L123" s="64"/>
      <c r="M123" s="64"/>
      <c r="N123" s="64"/>
      <c r="O123" s="64"/>
      <c r="P123" s="66"/>
      <c r="Q123" s="66"/>
    </row>
    <row r="124" spans="1:17" s="1" customFormat="1" x14ac:dyDescent="0.25">
      <c r="A124" s="44"/>
      <c r="B124" s="45"/>
      <c r="C124" s="45"/>
      <c r="D124" s="76"/>
      <c r="E124" s="66"/>
      <c r="F124" s="66"/>
      <c r="G124" s="66"/>
      <c r="H124" s="66"/>
      <c r="I124" s="66"/>
      <c r="J124" s="76"/>
      <c r="K124" s="76"/>
      <c r="L124" s="76"/>
      <c r="M124" s="76"/>
      <c r="N124" s="76"/>
      <c r="O124" s="76"/>
      <c r="P124" s="66"/>
      <c r="Q124" s="66"/>
    </row>
    <row r="125" spans="1:17" s="1" customFormat="1" x14ac:dyDescent="0.25">
      <c r="A125" s="44"/>
      <c r="B125" s="45"/>
      <c r="C125" s="45"/>
      <c r="D125" s="76"/>
      <c r="E125" s="66"/>
      <c r="F125" s="66"/>
      <c r="G125" s="66"/>
      <c r="H125" s="66"/>
      <c r="I125" s="66"/>
      <c r="J125" s="76"/>
      <c r="K125" s="76"/>
      <c r="L125" s="76"/>
      <c r="M125" s="76"/>
      <c r="N125" s="76"/>
      <c r="O125" s="76"/>
      <c r="P125" s="66"/>
      <c r="Q125" s="66"/>
    </row>
    <row r="126" spans="1:17" s="1" customFormat="1" x14ac:dyDescent="0.25">
      <c r="A126" s="44"/>
      <c r="B126" s="45"/>
      <c r="C126" s="45"/>
      <c r="D126" s="76"/>
      <c r="E126" s="66"/>
      <c r="F126" s="66"/>
      <c r="G126" s="66"/>
      <c r="H126" s="66"/>
      <c r="I126" s="66"/>
      <c r="J126" s="76"/>
      <c r="K126" s="76"/>
      <c r="L126" s="76"/>
      <c r="M126" s="76"/>
      <c r="N126" s="76"/>
      <c r="O126" s="76"/>
      <c r="P126" s="66"/>
      <c r="Q126" s="66"/>
    </row>
    <row r="127" spans="1:17" s="1" customFormat="1" x14ac:dyDescent="0.25">
      <c r="A127" s="44"/>
      <c r="B127" s="45"/>
      <c r="C127" s="45"/>
      <c r="D127" s="76"/>
      <c r="E127" s="66"/>
      <c r="F127" s="66"/>
      <c r="G127" s="66"/>
      <c r="H127" s="66"/>
      <c r="I127" s="66"/>
      <c r="J127" s="76"/>
      <c r="K127" s="76"/>
      <c r="L127" s="76"/>
      <c r="M127" s="76"/>
      <c r="N127" s="76"/>
      <c r="O127" s="76"/>
      <c r="P127" s="66"/>
      <c r="Q127" s="66"/>
    </row>
    <row r="128" spans="1:17" s="1" customFormat="1" x14ac:dyDescent="0.25">
      <c r="A128" s="44"/>
      <c r="B128" s="45"/>
      <c r="C128" s="45"/>
      <c r="D128" s="76"/>
      <c r="E128" s="66"/>
      <c r="F128" s="66"/>
      <c r="G128" s="66"/>
      <c r="H128" s="66"/>
      <c r="I128" s="66"/>
      <c r="J128" s="76"/>
      <c r="K128" s="76"/>
      <c r="L128" s="76"/>
      <c r="M128" s="76"/>
      <c r="N128" s="76"/>
      <c r="O128" s="76"/>
      <c r="P128" s="66"/>
      <c r="Q128" s="66"/>
    </row>
    <row r="129" spans="1:17" s="1" customFormat="1" x14ac:dyDescent="0.25">
      <c r="A129" s="75"/>
      <c r="B129" s="45"/>
      <c r="C129" s="45"/>
      <c r="D129" s="76"/>
      <c r="E129" s="66"/>
      <c r="F129" s="66"/>
      <c r="G129" s="66"/>
      <c r="H129" s="66"/>
      <c r="I129" s="66"/>
      <c r="J129" s="76"/>
      <c r="K129" s="76"/>
      <c r="L129" s="76"/>
      <c r="M129" s="76"/>
      <c r="N129" s="76"/>
      <c r="O129" s="76"/>
      <c r="P129" s="66"/>
      <c r="Q129" s="66"/>
    </row>
    <row r="130" spans="1:17" s="1" customFormat="1" x14ac:dyDescent="0.25">
      <c r="A130" s="75"/>
      <c r="B130" s="45"/>
      <c r="C130" s="45"/>
      <c r="D130" s="71"/>
      <c r="E130" s="66"/>
      <c r="F130" s="66"/>
      <c r="G130" s="66"/>
      <c r="H130" s="66"/>
      <c r="I130" s="66"/>
      <c r="J130" s="71"/>
      <c r="K130" s="71"/>
      <c r="L130" s="71"/>
      <c r="M130" s="71"/>
      <c r="N130" s="71"/>
      <c r="O130" s="71"/>
      <c r="P130" s="66"/>
      <c r="Q130" s="66"/>
    </row>
    <row r="131" spans="1:17" s="1" customFormat="1" x14ac:dyDescent="0.25">
      <c r="A131" s="72"/>
      <c r="B131" s="143"/>
      <c r="C131" s="143"/>
      <c r="D131" s="73"/>
      <c r="E131" s="66"/>
      <c r="F131" s="66"/>
      <c r="G131" s="66"/>
      <c r="H131" s="66"/>
      <c r="I131" s="66"/>
      <c r="J131" s="73"/>
      <c r="K131" s="73"/>
      <c r="L131" s="73"/>
      <c r="M131" s="73"/>
      <c r="N131" s="73"/>
      <c r="O131" s="73"/>
      <c r="P131" s="66"/>
      <c r="Q131" s="66"/>
    </row>
    <row r="132" spans="1:17" s="1" customFormat="1" x14ac:dyDescent="0.25">
      <c r="A132" s="72"/>
      <c r="B132" s="143"/>
      <c r="C132" s="45"/>
      <c r="D132" s="76"/>
      <c r="E132" s="66"/>
      <c r="F132" s="66"/>
      <c r="G132" s="66"/>
      <c r="H132" s="66"/>
      <c r="I132" s="66"/>
      <c r="J132" s="76"/>
      <c r="K132" s="76"/>
      <c r="L132" s="76"/>
      <c r="M132" s="76"/>
      <c r="N132" s="76"/>
      <c r="O132" s="76"/>
      <c r="P132" s="66"/>
      <c r="Q132" s="66"/>
    </row>
    <row r="133" spans="1:17" s="1" customFormat="1" x14ac:dyDescent="0.25">
      <c r="A133" s="72"/>
      <c r="B133" s="143"/>
      <c r="C133" s="143"/>
      <c r="D133" s="76"/>
      <c r="E133" s="66"/>
      <c r="F133" s="66"/>
      <c r="G133" s="66"/>
      <c r="H133" s="66"/>
      <c r="I133" s="66"/>
      <c r="J133" s="76"/>
      <c r="K133" s="76"/>
      <c r="L133" s="76"/>
      <c r="M133" s="76"/>
      <c r="N133" s="76"/>
      <c r="O133" s="76"/>
      <c r="P133" s="66"/>
      <c r="Q133" s="66"/>
    </row>
    <row r="134" spans="1:17" s="1" customFormat="1" x14ac:dyDescent="0.25">
      <c r="A134" s="72"/>
      <c r="B134" s="143"/>
      <c r="C134" s="45"/>
      <c r="D134" s="76"/>
      <c r="E134" s="66"/>
      <c r="F134" s="66"/>
      <c r="G134" s="66"/>
      <c r="H134" s="66"/>
      <c r="I134" s="66"/>
      <c r="J134" s="76"/>
      <c r="K134" s="76"/>
      <c r="L134" s="76"/>
      <c r="M134" s="76"/>
      <c r="N134" s="76"/>
      <c r="O134" s="76"/>
      <c r="P134" s="66"/>
      <c r="Q134" s="66"/>
    </row>
    <row r="135" spans="1:17" s="1" customFormat="1" x14ac:dyDescent="0.25">
      <c r="A135" s="72"/>
      <c r="B135" s="143"/>
      <c r="C135" s="143"/>
      <c r="D135" s="73"/>
      <c r="E135" s="66"/>
      <c r="F135" s="66"/>
      <c r="G135" s="66"/>
      <c r="H135" s="66"/>
      <c r="I135" s="66"/>
      <c r="J135" s="73"/>
      <c r="K135" s="73"/>
      <c r="L135" s="73"/>
      <c r="M135" s="73"/>
      <c r="N135" s="73"/>
      <c r="O135" s="73"/>
      <c r="P135" s="66"/>
      <c r="Q135" s="66"/>
    </row>
    <row r="136" spans="1:17" s="1" customFormat="1" x14ac:dyDescent="0.25">
      <c r="A136" s="72"/>
      <c r="B136" s="143"/>
      <c r="C136" s="143"/>
      <c r="D136" s="73"/>
      <c r="E136" s="66"/>
      <c r="F136" s="66"/>
      <c r="G136" s="66"/>
      <c r="H136" s="66"/>
      <c r="I136" s="66"/>
      <c r="J136" s="73"/>
      <c r="K136" s="73"/>
      <c r="L136" s="73"/>
      <c r="M136" s="73"/>
      <c r="N136" s="73"/>
      <c r="O136" s="73"/>
      <c r="P136" s="66"/>
      <c r="Q136" s="66"/>
    </row>
    <row r="137" spans="1:17" s="1" customFormat="1" x14ac:dyDescent="0.25">
      <c r="A137" s="75"/>
      <c r="B137" s="45"/>
      <c r="C137" s="45"/>
      <c r="D137" s="71"/>
      <c r="E137" s="66"/>
      <c r="F137" s="66"/>
      <c r="G137" s="66"/>
      <c r="H137" s="66"/>
      <c r="I137" s="66"/>
      <c r="J137" s="71"/>
      <c r="K137" s="71"/>
      <c r="L137" s="71"/>
      <c r="M137" s="71"/>
      <c r="N137" s="71"/>
      <c r="O137" s="71"/>
      <c r="P137" s="66"/>
      <c r="Q137" s="66"/>
    </row>
    <row r="138" spans="1:17" s="1" customFormat="1" x14ac:dyDescent="0.25">
      <c r="A138" s="78"/>
      <c r="B138" s="143"/>
      <c r="C138" s="143"/>
      <c r="D138" s="73"/>
      <c r="E138" s="66"/>
      <c r="F138" s="66"/>
      <c r="G138" s="66"/>
      <c r="H138" s="66"/>
      <c r="I138" s="66"/>
      <c r="J138" s="73"/>
      <c r="K138" s="73"/>
      <c r="L138" s="73"/>
      <c r="M138" s="73"/>
      <c r="N138" s="73"/>
      <c r="O138" s="73"/>
      <c r="P138" s="66"/>
      <c r="Q138" s="66"/>
    </row>
    <row r="139" spans="1:17" s="1" customFormat="1" x14ac:dyDescent="0.25">
      <c r="A139" s="72"/>
      <c r="B139" s="143"/>
      <c r="C139" s="45"/>
      <c r="D139" s="73"/>
      <c r="E139" s="66"/>
      <c r="F139" s="66"/>
      <c r="G139" s="66"/>
      <c r="H139" s="66"/>
      <c r="I139" s="66"/>
      <c r="J139" s="73"/>
      <c r="K139" s="73"/>
      <c r="L139" s="73"/>
      <c r="M139" s="73"/>
      <c r="N139" s="73"/>
      <c r="O139" s="73"/>
      <c r="P139" s="66"/>
      <c r="Q139" s="66"/>
    </row>
    <row r="140" spans="1:17" s="1" customFormat="1" x14ac:dyDescent="0.25">
      <c r="A140" s="70"/>
      <c r="B140" s="46"/>
      <c r="C140" s="46"/>
      <c r="D140" s="64"/>
      <c r="E140" s="66"/>
      <c r="F140" s="66"/>
      <c r="G140" s="66"/>
      <c r="H140" s="66"/>
      <c r="I140" s="66"/>
      <c r="J140" s="64"/>
      <c r="K140" s="64"/>
      <c r="L140" s="64"/>
      <c r="M140" s="64"/>
      <c r="N140" s="64"/>
      <c r="O140" s="64"/>
      <c r="P140" s="66"/>
      <c r="Q140" s="66"/>
    </row>
    <row r="141" spans="1:17" s="1" customFormat="1" x14ac:dyDescent="0.25">
      <c r="A141" s="79"/>
      <c r="B141" s="45"/>
      <c r="C141" s="45"/>
      <c r="D141" s="76"/>
      <c r="E141" s="66"/>
      <c r="F141" s="66"/>
      <c r="G141" s="66"/>
      <c r="H141" s="66"/>
      <c r="I141" s="66"/>
      <c r="J141" s="76"/>
      <c r="K141" s="76"/>
      <c r="L141" s="76"/>
      <c r="M141" s="76"/>
      <c r="N141" s="76"/>
      <c r="O141" s="76"/>
      <c r="P141" s="66"/>
      <c r="Q141" s="66"/>
    </row>
    <row r="142" spans="1:17" s="1" customFormat="1" x14ac:dyDescent="0.25">
      <c r="A142" s="79"/>
      <c r="B142" s="45"/>
      <c r="C142" s="45"/>
      <c r="D142" s="76"/>
      <c r="E142" s="66"/>
      <c r="F142" s="66"/>
      <c r="G142" s="66"/>
      <c r="H142" s="66"/>
      <c r="I142" s="66"/>
      <c r="J142" s="76"/>
      <c r="K142" s="76"/>
      <c r="L142" s="76"/>
      <c r="M142" s="76"/>
      <c r="N142" s="76"/>
      <c r="O142" s="76"/>
      <c r="P142" s="66"/>
      <c r="Q142" s="66"/>
    </row>
    <row r="143" spans="1:17" s="1" customFormat="1" x14ac:dyDescent="0.25">
      <c r="A143" s="80"/>
      <c r="B143" s="46"/>
      <c r="C143" s="81"/>
      <c r="D143" s="64"/>
      <c r="E143" s="66"/>
      <c r="F143" s="66"/>
      <c r="G143" s="66"/>
      <c r="H143" s="66"/>
      <c r="I143" s="66"/>
      <c r="J143" s="64"/>
      <c r="K143" s="64"/>
      <c r="L143" s="64"/>
      <c r="M143" s="64"/>
      <c r="N143" s="64"/>
      <c r="O143" s="64"/>
      <c r="P143" s="66"/>
      <c r="Q143" s="66"/>
    </row>
    <row r="144" spans="1:17" s="1" customFormat="1" x14ac:dyDescent="0.25">
      <c r="A144" s="75"/>
      <c r="B144" s="45"/>
      <c r="C144" s="45"/>
      <c r="D144" s="76"/>
      <c r="E144" s="66"/>
      <c r="F144" s="66"/>
      <c r="G144" s="66"/>
      <c r="H144" s="66"/>
      <c r="I144" s="66"/>
      <c r="J144" s="76"/>
      <c r="K144" s="76"/>
      <c r="L144" s="76"/>
      <c r="M144" s="76"/>
      <c r="N144" s="76"/>
      <c r="O144" s="76"/>
      <c r="P144" s="66"/>
      <c r="Q144" s="66"/>
    </row>
    <row r="145" spans="1:17" s="1" customFormat="1" x14ac:dyDescent="0.25">
      <c r="A145" s="75"/>
      <c r="B145" s="45"/>
      <c r="C145" s="45"/>
      <c r="D145" s="82"/>
      <c r="E145" s="66"/>
      <c r="F145" s="66"/>
      <c r="G145" s="66"/>
      <c r="H145" s="66"/>
      <c r="I145" s="66"/>
      <c r="J145" s="83"/>
      <c r="K145" s="83"/>
      <c r="L145" s="83"/>
      <c r="M145" s="83"/>
      <c r="N145" s="83"/>
      <c r="O145" s="83"/>
      <c r="P145" s="66"/>
      <c r="Q145" s="66"/>
    </row>
    <row r="146" spans="1:17" s="1" customFormat="1" x14ac:dyDescent="0.25">
      <c r="A146" s="79"/>
      <c r="B146" s="45"/>
      <c r="C146" s="45"/>
      <c r="D146" s="84"/>
      <c r="E146" s="66"/>
      <c r="F146" s="66"/>
      <c r="G146" s="66"/>
      <c r="H146" s="66"/>
      <c r="I146" s="66"/>
      <c r="J146" s="84"/>
      <c r="K146" s="84"/>
      <c r="L146" s="84"/>
      <c r="M146" s="84"/>
      <c r="N146" s="84"/>
      <c r="O146" s="84"/>
      <c r="P146" s="66"/>
      <c r="Q146" s="66"/>
    </row>
    <row r="147" spans="1:17" s="1" customFormat="1" x14ac:dyDescent="0.25">
      <c r="A147" s="77"/>
      <c r="B147" s="46"/>
      <c r="C147" s="46"/>
      <c r="D147" s="64"/>
      <c r="E147" s="66"/>
      <c r="F147" s="66"/>
      <c r="G147" s="66"/>
      <c r="H147" s="66"/>
      <c r="I147" s="66"/>
      <c r="J147" s="64"/>
      <c r="K147" s="64"/>
      <c r="L147" s="64"/>
      <c r="M147" s="64"/>
      <c r="N147" s="64"/>
      <c r="O147" s="64"/>
      <c r="P147" s="66"/>
      <c r="Q147" s="66"/>
    </row>
    <row r="148" spans="1:17" s="1" customFormat="1" x14ac:dyDescent="0.25">
      <c r="A148" s="75"/>
      <c r="B148" s="45"/>
      <c r="C148" s="45"/>
      <c r="D148" s="76"/>
      <c r="E148" s="66"/>
      <c r="F148" s="66"/>
      <c r="G148" s="66"/>
      <c r="H148" s="66"/>
      <c r="I148" s="66"/>
      <c r="J148" s="76"/>
      <c r="K148" s="76"/>
      <c r="L148" s="76"/>
      <c r="M148" s="76"/>
      <c r="N148" s="76"/>
      <c r="O148" s="76"/>
      <c r="P148" s="66"/>
      <c r="Q148" s="66"/>
    </row>
    <row r="149" spans="1:17" s="1" customFormat="1" x14ac:dyDescent="0.25">
      <c r="A149" s="75"/>
      <c r="B149" s="45"/>
      <c r="C149" s="45"/>
      <c r="D149" s="76"/>
      <c r="E149" s="66"/>
      <c r="F149" s="66"/>
      <c r="G149" s="66"/>
      <c r="H149" s="66"/>
      <c r="I149" s="66"/>
      <c r="J149" s="76"/>
      <c r="K149" s="76"/>
      <c r="L149" s="76"/>
      <c r="M149" s="76"/>
      <c r="N149" s="76"/>
      <c r="O149" s="76"/>
      <c r="P149" s="66"/>
      <c r="Q149" s="66"/>
    </row>
    <row r="150" spans="1:17" s="1" customFormat="1" x14ac:dyDescent="0.25">
      <c r="A150" s="75"/>
      <c r="B150" s="45"/>
      <c r="C150" s="45"/>
      <c r="D150" s="76"/>
      <c r="E150" s="66"/>
      <c r="F150" s="66"/>
      <c r="G150" s="66"/>
      <c r="H150" s="66"/>
      <c r="I150" s="66"/>
      <c r="J150" s="76"/>
      <c r="K150" s="76"/>
      <c r="L150" s="76"/>
      <c r="M150" s="76"/>
      <c r="N150" s="76"/>
      <c r="O150" s="76"/>
      <c r="P150" s="66"/>
      <c r="Q150" s="66"/>
    </row>
    <row r="151" spans="1:17" s="1" customFormat="1" x14ac:dyDescent="0.25">
      <c r="A151" s="77"/>
      <c r="B151" s="46"/>
      <c r="C151" s="46"/>
      <c r="D151" s="65"/>
      <c r="E151" s="66"/>
      <c r="F151" s="66"/>
      <c r="G151" s="66"/>
      <c r="H151" s="66"/>
      <c r="I151" s="66"/>
      <c r="J151" s="65"/>
      <c r="K151" s="65"/>
      <c r="L151" s="65"/>
      <c r="M151" s="65"/>
      <c r="N151" s="65"/>
      <c r="O151" s="65"/>
      <c r="P151" s="66"/>
      <c r="Q151" s="66"/>
    </row>
    <row r="152" spans="1:17" s="1" customFormat="1" x14ac:dyDescent="0.25">
      <c r="A152" s="46"/>
      <c r="B152" s="46"/>
      <c r="C152" s="46"/>
      <c r="D152" s="64"/>
      <c r="E152" s="66"/>
      <c r="F152" s="66"/>
      <c r="G152" s="66"/>
      <c r="H152" s="66"/>
      <c r="I152" s="66"/>
      <c r="J152" s="64"/>
      <c r="K152" s="64"/>
      <c r="L152" s="64"/>
      <c r="M152" s="64"/>
      <c r="N152" s="64"/>
      <c r="O152" s="64"/>
      <c r="P152" s="66"/>
      <c r="Q152" s="66"/>
    </row>
    <row r="153" spans="1:17" s="1" customFormat="1" x14ac:dyDescent="0.25">
      <c r="A153" s="70"/>
      <c r="B153" s="46"/>
      <c r="C153" s="46"/>
      <c r="D153" s="64"/>
      <c r="E153" s="66"/>
      <c r="F153" s="66"/>
      <c r="G153" s="66"/>
      <c r="H153" s="66"/>
      <c r="I153" s="66"/>
      <c r="J153" s="64"/>
      <c r="K153" s="64"/>
      <c r="L153" s="64"/>
      <c r="M153" s="64"/>
      <c r="N153" s="64"/>
      <c r="O153" s="64"/>
      <c r="P153" s="66"/>
      <c r="Q153" s="66"/>
    </row>
    <row r="154" spans="1:17" s="1" customFormat="1" x14ac:dyDescent="0.25">
      <c r="A154" s="75"/>
      <c r="B154" s="45"/>
      <c r="C154" s="45"/>
      <c r="D154" s="76"/>
      <c r="E154" s="66"/>
      <c r="F154" s="66"/>
      <c r="G154" s="66"/>
      <c r="H154" s="66"/>
      <c r="I154" s="66"/>
      <c r="J154" s="76"/>
      <c r="K154" s="76"/>
      <c r="L154" s="76"/>
      <c r="M154" s="76"/>
      <c r="N154" s="76"/>
      <c r="O154" s="76"/>
      <c r="P154" s="66"/>
      <c r="Q154" s="66"/>
    </row>
    <row r="155" spans="1:17" s="1" customFormat="1" x14ac:dyDescent="0.25">
      <c r="A155" s="79"/>
      <c r="B155" s="45"/>
      <c r="C155" s="45"/>
      <c r="D155" s="71"/>
      <c r="E155" s="66"/>
      <c r="F155" s="66"/>
      <c r="G155" s="66"/>
      <c r="H155" s="66"/>
      <c r="I155" s="66"/>
      <c r="J155" s="71"/>
      <c r="K155" s="71"/>
      <c r="L155" s="71"/>
      <c r="M155" s="71"/>
      <c r="N155" s="71"/>
      <c r="O155" s="71"/>
      <c r="P155" s="66"/>
      <c r="Q155" s="66"/>
    </row>
    <row r="156" spans="1:17" s="1" customFormat="1" x14ac:dyDescent="0.25">
      <c r="A156" s="72"/>
      <c r="B156" s="143"/>
      <c r="C156" s="143"/>
      <c r="D156" s="73"/>
      <c r="E156" s="66"/>
      <c r="F156" s="66"/>
      <c r="G156" s="66"/>
      <c r="H156" s="66"/>
      <c r="I156" s="66"/>
      <c r="J156" s="73"/>
      <c r="K156" s="73"/>
      <c r="L156" s="73"/>
      <c r="M156" s="73"/>
      <c r="N156" s="73"/>
      <c r="O156" s="73"/>
      <c r="P156" s="66"/>
      <c r="Q156" s="66"/>
    </row>
    <row r="157" spans="1:17" s="1" customFormat="1" x14ac:dyDescent="0.25">
      <c r="A157" s="72"/>
      <c r="B157" s="143"/>
      <c r="C157" s="143"/>
      <c r="D157" s="73"/>
      <c r="E157" s="66"/>
      <c r="F157" s="66"/>
      <c r="G157" s="66"/>
      <c r="H157" s="66"/>
      <c r="I157" s="66"/>
      <c r="J157" s="73"/>
      <c r="K157" s="73"/>
      <c r="L157" s="73"/>
      <c r="M157" s="73"/>
      <c r="N157" s="73"/>
      <c r="O157" s="73"/>
      <c r="P157" s="66"/>
      <c r="Q157" s="66"/>
    </row>
    <row r="158" spans="1:17" s="1" customFormat="1" x14ac:dyDescent="0.25">
      <c r="A158" s="44"/>
      <c r="B158" s="45"/>
      <c r="C158" s="45"/>
      <c r="D158" s="71"/>
      <c r="E158" s="66"/>
      <c r="F158" s="66"/>
      <c r="G158" s="66"/>
      <c r="H158" s="66"/>
      <c r="I158" s="66"/>
      <c r="J158" s="71"/>
      <c r="K158" s="71"/>
      <c r="L158" s="71"/>
      <c r="M158" s="71"/>
      <c r="N158" s="71"/>
      <c r="O158" s="71"/>
      <c r="P158" s="66"/>
      <c r="Q158" s="66"/>
    </row>
    <row r="159" spans="1:17" s="1" customFormat="1" x14ac:dyDescent="0.25">
      <c r="A159" s="72"/>
      <c r="B159" s="143"/>
      <c r="C159" s="143"/>
      <c r="D159" s="73"/>
      <c r="E159" s="66"/>
      <c r="F159" s="66"/>
      <c r="G159" s="66"/>
      <c r="H159" s="66"/>
      <c r="I159" s="66"/>
      <c r="J159" s="73"/>
      <c r="K159" s="73"/>
      <c r="L159" s="73"/>
      <c r="M159" s="73"/>
      <c r="N159" s="73"/>
      <c r="O159" s="73"/>
      <c r="P159" s="66"/>
      <c r="Q159" s="66"/>
    </row>
    <row r="160" spans="1:17" s="1" customFormat="1" x14ac:dyDescent="0.25">
      <c r="A160" s="72"/>
      <c r="B160" s="143"/>
      <c r="C160" s="143"/>
      <c r="D160" s="73"/>
      <c r="E160" s="66"/>
      <c r="F160" s="66"/>
      <c r="G160" s="66"/>
      <c r="H160" s="66"/>
      <c r="I160" s="66"/>
      <c r="J160" s="73"/>
      <c r="K160" s="73"/>
      <c r="L160" s="73"/>
      <c r="M160" s="73"/>
      <c r="N160" s="73"/>
      <c r="O160" s="73"/>
      <c r="P160" s="66"/>
      <c r="Q160" s="66"/>
    </row>
    <row r="161" spans="1:17" s="1" customFormat="1" x14ac:dyDescent="0.25">
      <c r="A161" s="44"/>
      <c r="B161" s="45"/>
      <c r="C161" s="45"/>
      <c r="D161" s="71"/>
      <c r="E161" s="66"/>
      <c r="F161" s="66"/>
      <c r="G161" s="66"/>
      <c r="H161" s="66"/>
      <c r="I161" s="66"/>
      <c r="J161" s="71"/>
      <c r="K161" s="71"/>
      <c r="L161" s="71"/>
      <c r="M161" s="71"/>
      <c r="N161" s="71"/>
      <c r="O161" s="71"/>
      <c r="P161" s="66"/>
      <c r="Q161" s="66"/>
    </row>
    <row r="162" spans="1:17" s="1" customFormat="1" x14ac:dyDescent="0.25">
      <c r="A162" s="72"/>
      <c r="B162" s="143"/>
      <c r="C162" s="143"/>
      <c r="D162" s="73"/>
      <c r="E162" s="66"/>
      <c r="F162" s="66"/>
      <c r="G162" s="66"/>
      <c r="H162" s="66"/>
      <c r="I162" s="66"/>
      <c r="J162" s="73"/>
      <c r="K162" s="73"/>
      <c r="L162" s="73"/>
      <c r="M162" s="73"/>
      <c r="N162" s="73"/>
      <c r="O162" s="73"/>
      <c r="P162" s="66"/>
      <c r="Q162" s="66"/>
    </row>
    <row r="163" spans="1:17" s="1" customFormat="1" x14ac:dyDescent="0.25">
      <c r="A163" s="72"/>
      <c r="B163" s="143"/>
      <c r="C163" s="143"/>
      <c r="D163" s="73"/>
      <c r="E163" s="66"/>
      <c r="F163" s="66"/>
      <c r="G163" s="66"/>
      <c r="H163" s="66"/>
      <c r="I163" s="66"/>
      <c r="J163" s="73"/>
      <c r="K163" s="73"/>
      <c r="L163" s="73"/>
      <c r="M163" s="73"/>
      <c r="N163" s="73"/>
      <c r="O163" s="73"/>
      <c r="P163" s="66"/>
      <c r="Q163" s="66"/>
    </row>
    <row r="164" spans="1:17" s="1" customFormat="1" x14ac:dyDescent="0.25">
      <c r="A164" s="72"/>
      <c r="B164" s="143"/>
      <c r="C164" s="143"/>
      <c r="D164" s="73"/>
      <c r="E164" s="66"/>
      <c r="F164" s="66"/>
      <c r="G164" s="66"/>
      <c r="H164" s="66"/>
      <c r="I164" s="66"/>
      <c r="J164" s="73"/>
      <c r="K164" s="73"/>
      <c r="L164" s="73"/>
      <c r="M164" s="73"/>
      <c r="N164" s="73"/>
      <c r="O164" s="73"/>
      <c r="P164" s="66"/>
      <c r="Q164" s="66"/>
    </row>
    <row r="165" spans="1:17" s="1" customFormat="1" x14ac:dyDescent="0.25">
      <c r="A165" s="44"/>
      <c r="B165" s="45"/>
      <c r="C165" s="45"/>
      <c r="D165" s="76"/>
      <c r="E165" s="66"/>
      <c r="F165" s="66"/>
      <c r="G165" s="66"/>
      <c r="H165" s="66"/>
      <c r="I165" s="66"/>
      <c r="J165" s="76"/>
      <c r="K165" s="76"/>
      <c r="L165" s="76"/>
      <c r="M165" s="76"/>
      <c r="N165" s="76"/>
      <c r="O165" s="76"/>
      <c r="P165" s="66"/>
      <c r="Q165" s="66"/>
    </row>
    <row r="166" spans="1:17" s="1" customFormat="1" x14ac:dyDescent="0.25">
      <c r="A166" s="44"/>
      <c r="B166" s="45"/>
      <c r="C166" s="45"/>
      <c r="D166" s="76"/>
      <c r="E166" s="66"/>
      <c r="F166" s="66"/>
      <c r="G166" s="66"/>
      <c r="H166" s="66"/>
      <c r="I166" s="66"/>
      <c r="J166" s="76"/>
      <c r="K166" s="76"/>
      <c r="L166" s="76"/>
      <c r="M166" s="76"/>
      <c r="N166" s="76"/>
      <c r="O166" s="76"/>
      <c r="P166" s="66"/>
      <c r="Q166" s="66"/>
    </row>
    <row r="167" spans="1:17" s="1" customFormat="1" x14ac:dyDescent="0.25">
      <c r="A167" s="70"/>
      <c r="B167" s="46"/>
      <c r="C167" s="46"/>
      <c r="D167" s="64"/>
      <c r="E167" s="66"/>
      <c r="F167" s="66"/>
      <c r="G167" s="66"/>
      <c r="H167" s="66"/>
      <c r="I167" s="66"/>
      <c r="J167" s="64"/>
      <c r="K167" s="64"/>
      <c r="L167" s="64"/>
      <c r="M167" s="64"/>
      <c r="N167" s="64"/>
      <c r="O167" s="64"/>
      <c r="P167" s="66"/>
      <c r="Q167" s="66"/>
    </row>
    <row r="168" spans="1:17" s="1" customFormat="1" x14ac:dyDescent="0.25">
      <c r="A168" s="75"/>
      <c r="B168" s="45"/>
      <c r="C168" s="45"/>
      <c r="D168" s="76"/>
      <c r="E168" s="66"/>
      <c r="F168" s="66"/>
      <c r="G168" s="66"/>
      <c r="H168" s="66"/>
      <c r="I168" s="66"/>
      <c r="J168" s="76"/>
      <c r="K168" s="76"/>
      <c r="L168" s="76"/>
      <c r="M168" s="76"/>
      <c r="N168" s="76"/>
      <c r="O168" s="76"/>
      <c r="P168" s="66"/>
      <c r="Q168" s="66"/>
    </row>
    <row r="169" spans="1:17" s="1" customFormat="1" x14ac:dyDescent="0.25">
      <c r="A169" s="75"/>
      <c r="B169" s="45"/>
      <c r="C169" s="45"/>
      <c r="D169" s="76"/>
      <c r="E169" s="66"/>
      <c r="F169" s="66"/>
      <c r="G169" s="66"/>
      <c r="H169" s="66"/>
      <c r="I169" s="66"/>
      <c r="J169" s="76"/>
      <c r="K169" s="76"/>
      <c r="L169" s="76"/>
      <c r="M169" s="76"/>
      <c r="N169" s="76"/>
      <c r="O169" s="76"/>
      <c r="P169" s="66"/>
      <c r="Q169" s="66"/>
    </row>
    <row r="170" spans="1:17" s="1" customFormat="1" x14ac:dyDescent="0.25">
      <c r="A170" s="44"/>
      <c r="B170" s="45"/>
      <c r="C170" s="45"/>
      <c r="D170" s="76"/>
      <c r="E170" s="66"/>
      <c r="F170" s="66"/>
      <c r="G170" s="66"/>
      <c r="H170" s="66"/>
      <c r="I170" s="66"/>
      <c r="J170" s="76"/>
      <c r="K170" s="76"/>
      <c r="L170" s="76"/>
      <c r="M170" s="76"/>
      <c r="N170" s="76"/>
      <c r="O170" s="76"/>
      <c r="P170" s="66"/>
      <c r="Q170" s="66"/>
    </row>
    <row r="171" spans="1:17" s="1" customFormat="1" x14ac:dyDescent="0.25">
      <c r="A171" s="75"/>
      <c r="B171" s="45"/>
      <c r="C171" s="45"/>
      <c r="D171" s="76"/>
      <c r="E171" s="66"/>
      <c r="F171" s="66"/>
      <c r="G171" s="66"/>
      <c r="H171" s="66"/>
      <c r="I171" s="66"/>
      <c r="J171" s="76"/>
      <c r="K171" s="76"/>
      <c r="L171" s="76"/>
      <c r="M171" s="76"/>
      <c r="N171" s="76"/>
      <c r="O171" s="76"/>
      <c r="P171" s="66"/>
      <c r="Q171" s="66"/>
    </row>
    <row r="172" spans="1:17" s="1" customFormat="1" x14ac:dyDescent="0.25">
      <c r="A172" s="44"/>
      <c r="B172" s="45"/>
      <c r="C172" s="46"/>
      <c r="D172" s="47"/>
      <c r="E172" s="47"/>
      <c r="F172" s="47"/>
      <c r="G172" s="47"/>
      <c r="H172" s="47"/>
      <c r="I172" s="49"/>
      <c r="J172" s="49"/>
      <c r="K172" s="49"/>
      <c r="L172" s="49"/>
      <c r="M172" s="49"/>
      <c r="N172" s="49"/>
      <c r="O172" s="49"/>
      <c r="P172" s="49"/>
      <c r="Q172" s="49"/>
    </row>
    <row r="173" spans="1:17" s="1" customFormat="1" x14ac:dyDescent="0.25">
      <c r="A173" s="85"/>
      <c r="B173" s="47"/>
      <c r="C173" s="85"/>
      <c r="D173" s="49"/>
      <c r="E173" s="49"/>
      <c r="F173" s="49"/>
      <c r="G173" s="49"/>
      <c r="H173" s="171"/>
      <c r="I173" s="171"/>
      <c r="J173" s="47"/>
      <c r="K173" s="47"/>
      <c r="L173" s="47"/>
      <c r="M173" s="47"/>
      <c r="N173" s="47"/>
      <c r="O173" s="47"/>
      <c r="P173" s="47"/>
      <c r="Q173" s="47"/>
    </row>
    <row r="174" spans="1:17" s="1" customFormat="1" x14ac:dyDescent="0.25">
      <c r="A174" s="85"/>
      <c r="B174" s="47"/>
      <c r="C174" s="85"/>
      <c r="D174" s="86"/>
      <c r="E174" s="86"/>
      <c r="F174" s="86"/>
      <c r="G174" s="47"/>
      <c r="H174" s="164"/>
      <c r="I174" s="164"/>
      <c r="J174" s="47"/>
      <c r="K174" s="47"/>
      <c r="L174" s="47"/>
      <c r="M174" s="47"/>
      <c r="N174" s="47"/>
      <c r="O174" s="47"/>
      <c r="P174" s="47"/>
      <c r="Q174" s="47"/>
    </row>
    <row r="175" spans="1:17" s="1" customFormat="1" x14ac:dyDescent="0.25">
      <c r="A175" s="85"/>
      <c r="B175" s="47"/>
      <c r="C175" s="56"/>
      <c r="D175" s="145"/>
      <c r="E175" s="145"/>
      <c r="F175" s="145"/>
      <c r="G175" s="47"/>
      <c r="H175" s="165"/>
      <c r="I175" s="165"/>
      <c r="J175" s="47"/>
      <c r="K175" s="47"/>
      <c r="L175" s="47"/>
      <c r="M175" s="47"/>
      <c r="N175" s="47"/>
      <c r="O175" s="47"/>
      <c r="P175" s="47"/>
      <c r="Q175" s="47"/>
    </row>
    <row r="176" spans="1:17" s="1" customFormat="1" x14ac:dyDescent="0.25">
      <c r="A176" s="146"/>
      <c r="B176" s="47"/>
      <c r="C176" s="56"/>
      <c r="D176" s="86"/>
      <c r="E176" s="86"/>
      <c r="F176" s="86"/>
      <c r="G176" s="47"/>
      <c r="H176" s="164"/>
      <c r="I176" s="164"/>
      <c r="J176" s="47"/>
      <c r="K176" s="47"/>
      <c r="L176" s="47"/>
      <c r="M176" s="47"/>
      <c r="N176" s="47"/>
      <c r="O176" s="47"/>
      <c r="P176" s="47"/>
      <c r="Q176" s="47"/>
    </row>
    <row r="177" spans="1:17" s="1" customForma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1:17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1:17" s="1" customFormat="1" ht="19.5" customHeight="1" x14ac:dyDescent="0.25">
      <c r="A179" s="56"/>
      <c r="B179" s="56"/>
      <c r="C179" s="56"/>
      <c r="D179" s="56"/>
      <c r="E179" s="56"/>
      <c r="F179" s="56"/>
      <c r="G179" s="56"/>
      <c r="H179" s="56"/>
      <c r="I179" s="166"/>
      <c r="J179" s="166"/>
      <c r="K179" s="166"/>
      <c r="L179" s="166"/>
      <c r="M179" s="166"/>
      <c r="N179" s="166"/>
      <c r="O179" s="166"/>
      <c r="P179" s="166"/>
      <c r="Q179" s="166"/>
    </row>
    <row r="180" spans="1:17" s="1" customFormat="1" ht="32.25" customHeight="1" x14ac:dyDescent="0.25">
      <c r="A180" s="56"/>
      <c r="B180" s="56"/>
      <c r="C180" s="56"/>
      <c r="D180" s="56"/>
      <c r="E180" s="56"/>
      <c r="F180" s="56"/>
      <c r="G180" s="56"/>
      <c r="H180" s="56"/>
      <c r="I180" s="166"/>
      <c r="J180" s="166"/>
      <c r="K180" s="166"/>
      <c r="L180" s="166"/>
      <c r="M180" s="166"/>
      <c r="N180" s="166"/>
      <c r="O180" s="166"/>
      <c r="P180" s="166"/>
      <c r="Q180" s="166"/>
    </row>
    <row r="181" spans="1:17" s="1" customFormat="1" ht="22.5" customHeight="1" x14ac:dyDescent="0.25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</row>
    <row r="182" spans="1:17" s="1" customFormat="1" x14ac:dyDescent="0.25">
      <c r="A182" s="168"/>
      <c r="B182" s="168"/>
      <c r="C182" s="168"/>
      <c r="D182" s="168"/>
      <c r="E182" s="168"/>
      <c r="F182" s="168"/>
      <c r="G182" s="168"/>
      <c r="H182" s="168"/>
      <c r="I182" s="168"/>
      <c r="J182" s="8"/>
      <c r="K182" s="8"/>
      <c r="L182" s="8"/>
      <c r="M182" s="8"/>
      <c r="N182" s="8"/>
      <c r="O182" s="8"/>
      <c r="P182" s="8"/>
      <c r="Q182" s="8"/>
    </row>
    <row r="183" spans="1:17" s="1" customFormat="1" x14ac:dyDescent="0.25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</row>
    <row r="184" spans="1:17" s="1" customFormat="1" ht="15" customHeight="1" x14ac:dyDescent="0.25">
      <c r="A184" s="144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70"/>
      <c r="M184" s="170"/>
      <c r="N184" s="54"/>
      <c r="O184" s="56"/>
      <c r="P184" s="196"/>
      <c r="Q184" s="196"/>
    </row>
    <row r="185" spans="1:17" s="1" customFormat="1" ht="15" customHeight="1" x14ac:dyDescent="0.25">
      <c r="A185" s="5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70"/>
      <c r="M185" s="170"/>
      <c r="N185" s="58"/>
      <c r="O185" s="56"/>
      <c r="P185" s="179"/>
      <c r="Q185" s="179"/>
    </row>
    <row r="186" spans="1:17" s="1" customFormat="1" ht="15" customHeight="1" x14ac:dyDescent="0.25">
      <c r="A186" s="5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70"/>
      <c r="M186" s="170"/>
      <c r="N186" s="58"/>
      <c r="O186" s="56"/>
      <c r="P186" s="179"/>
      <c r="Q186" s="179"/>
    </row>
    <row r="187" spans="1:17" s="1" customFormat="1" ht="15" customHeight="1" x14ac:dyDescent="0.25">
      <c r="A187" s="174"/>
      <c r="B187" s="174"/>
      <c r="C187" s="174"/>
      <c r="D187" s="174"/>
      <c r="E187" s="175"/>
      <c r="F187" s="175"/>
      <c r="G187" s="176"/>
      <c r="H187" s="176"/>
      <c r="I187" s="176"/>
      <c r="J187" s="176"/>
      <c r="K187" s="176"/>
      <c r="L187" s="176"/>
      <c r="M187" s="176"/>
      <c r="N187" s="176"/>
      <c r="O187" s="59"/>
      <c r="P187" s="59"/>
      <c r="Q187" s="59"/>
    </row>
    <row r="188" spans="1:17" s="1" customFormat="1" ht="15" customHeight="1" x14ac:dyDescent="0.25">
      <c r="A188" s="174"/>
      <c r="B188" s="174"/>
      <c r="C188" s="174"/>
      <c r="D188" s="174"/>
      <c r="E188" s="177"/>
      <c r="F188" s="177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1:17" s="1" customFormat="1" ht="15.75" customHeight="1" x14ac:dyDescent="0.25">
      <c r="A189" s="174"/>
      <c r="B189" s="174"/>
      <c r="C189" s="174"/>
      <c r="D189" s="174"/>
      <c r="E189" s="178"/>
      <c r="F189" s="178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1:17" s="1" customFormat="1" ht="59.25" customHeight="1" x14ac:dyDescent="0.25">
      <c r="A190" s="174"/>
      <c r="B190" s="174"/>
      <c r="C190" s="174"/>
      <c r="D190" s="174"/>
      <c r="E190" s="177"/>
      <c r="F190" s="177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1:17" s="1" customFormat="1" ht="16.5" customHeight="1" x14ac:dyDescent="0.25">
      <c r="A191" s="60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1:17" s="1" customFormat="1" x14ac:dyDescent="0.25">
      <c r="A192" s="61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1:17" s="1" customFormat="1" ht="59.25" customHeight="1" x14ac:dyDescent="0.25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</row>
    <row r="194" spans="1:17" s="1" customFormat="1" ht="17.25" customHeight="1" x14ac:dyDescent="0.25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</row>
    <row r="195" spans="1:17" s="1" customFormat="1" ht="51.75" customHeight="1" x14ac:dyDescent="0.25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</row>
    <row r="196" spans="1:17" s="1" customFormat="1" x14ac:dyDescent="0.25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43"/>
      <c r="M196" s="143"/>
      <c r="N196" s="179"/>
      <c r="O196" s="179"/>
      <c r="P196" s="179"/>
      <c r="Q196" s="179"/>
    </row>
    <row r="197" spans="1:17" s="1" customFormat="1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</row>
    <row r="198" spans="1:17" s="1" customFormat="1" x14ac:dyDescent="0.25">
      <c r="A198" s="62"/>
      <c r="B198" s="46"/>
      <c r="C198" s="63"/>
      <c r="D198" s="64"/>
      <c r="E198" s="65"/>
      <c r="F198" s="65"/>
      <c r="G198" s="65"/>
      <c r="H198" s="65"/>
      <c r="I198" s="64"/>
      <c r="J198" s="66"/>
      <c r="K198" s="66"/>
      <c r="L198" s="66"/>
      <c r="M198" s="66"/>
      <c r="N198" s="66"/>
      <c r="O198" s="66"/>
      <c r="P198" s="67"/>
      <c r="Q198" s="65"/>
    </row>
    <row r="199" spans="1:17" s="1" customFormat="1" x14ac:dyDescent="0.25">
      <c r="A199" s="68"/>
      <c r="B199" s="46"/>
      <c r="C199" s="63"/>
      <c r="D199" s="65"/>
      <c r="E199" s="66"/>
      <c r="F199" s="66"/>
      <c r="G199" s="66"/>
      <c r="H199" s="66"/>
      <c r="I199" s="147"/>
      <c r="J199" s="66"/>
      <c r="K199" s="66"/>
      <c r="L199" s="66"/>
      <c r="M199" s="66"/>
      <c r="N199" s="66"/>
      <c r="O199" s="66"/>
      <c r="P199" s="66"/>
      <c r="Q199" s="66"/>
    </row>
    <row r="200" spans="1:17" s="1" customFormat="1" x14ac:dyDescent="0.25">
      <c r="A200" s="61"/>
      <c r="B200" s="46"/>
      <c r="C200" s="63"/>
      <c r="D200" s="65"/>
      <c r="E200" s="66"/>
      <c r="F200" s="66"/>
      <c r="G200" s="66"/>
      <c r="H200" s="66"/>
      <c r="I200" s="65"/>
      <c r="J200" s="66"/>
      <c r="K200" s="66"/>
      <c r="L200" s="66"/>
      <c r="M200" s="66"/>
      <c r="N200" s="66"/>
      <c r="O200" s="66"/>
      <c r="P200" s="66"/>
      <c r="Q200" s="66"/>
    </row>
    <row r="201" spans="1:17" s="1" customFormat="1" x14ac:dyDescent="0.25">
      <c r="A201" s="68"/>
      <c r="B201" s="46"/>
      <c r="C201" s="63"/>
      <c r="D201" s="65"/>
      <c r="E201" s="66"/>
      <c r="F201" s="66"/>
      <c r="G201" s="66"/>
      <c r="H201" s="66"/>
      <c r="I201" s="65"/>
      <c r="J201" s="66"/>
      <c r="K201" s="66"/>
      <c r="L201" s="66"/>
      <c r="M201" s="66"/>
      <c r="N201" s="66"/>
      <c r="O201" s="66"/>
      <c r="P201" s="66"/>
      <c r="Q201" s="66"/>
    </row>
    <row r="202" spans="1:17" s="1" customFormat="1" x14ac:dyDescent="0.25">
      <c r="A202" s="68"/>
      <c r="B202" s="46"/>
      <c r="C202" s="63"/>
      <c r="D202" s="65"/>
      <c r="E202" s="66"/>
      <c r="F202" s="66"/>
      <c r="G202" s="66"/>
      <c r="H202" s="66"/>
      <c r="I202" s="65"/>
      <c r="J202" s="66"/>
      <c r="K202" s="66"/>
      <c r="L202" s="66"/>
      <c r="M202" s="66"/>
      <c r="N202" s="66"/>
      <c r="O202" s="66"/>
      <c r="P202" s="66"/>
      <c r="Q202" s="66"/>
    </row>
    <row r="203" spans="1:17" s="1" customFormat="1" x14ac:dyDescent="0.25">
      <c r="A203" s="68"/>
      <c r="B203" s="46"/>
      <c r="C203" s="63"/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</row>
    <row r="204" spans="1:17" s="1" customFormat="1" x14ac:dyDescent="0.25">
      <c r="A204" s="62"/>
      <c r="B204" s="62"/>
      <c r="C204" s="63"/>
      <c r="D204" s="64"/>
      <c r="E204" s="66"/>
      <c r="F204" s="66"/>
      <c r="G204" s="66"/>
      <c r="H204" s="66"/>
      <c r="I204" s="66"/>
      <c r="J204" s="64"/>
      <c r="K204" s="64"/>
      <c r="L204" s="64"/>
      <c r="M204" s="64"/>
      <c r="N204" s="64"/>
      <c r="O204" s="64"/>
      <c r="P204" s="66"/>
      <c r="Q204" s="66"/>
    </row>
    <row r="205" spans="1:17" s="1" customFormat="1" x14ac:dyDescent="0.25">
      <c r="A205" s="69"/>
      <c r="B205" s="46"/>
      <c r="C205" s="63"/>
      <c r="D205" s="64"/>
      <c r="E205" s="64"/>
      <c r="F205" s="66"/>
      <c r="G205" s="66"/>
      <c r="H205" s="66"/>
      <c r="I205" s="66"/>
      <c r="J205" s="64"/>
      <c r="K205" s="64"/>
      <c r="L205" s="64"/>
      <c r="M205" s="64"/>
      <c r="N205" s="64"/>
      <c r="O205" s="64"/>
      <c r="P205" s="66"/>
      <c r="Q205" s="66"/>
    </row>
    <row r="206" spans="1:17" s="1" customFormat="1" x14ac:dyDescent="0.25">
      <c r="A206" s="46"/>
      <c r="B206" s="46"/>
      <c r="C206" s="63"/>
      <c r="D206" s="64"/>
      <c r="E206" s="66"/>
      <c r="F206" s="66"/>
      <c r="G206" s="66"/>
      <c r="H206" s="66"/>
      <c r="I206" s="66"/>
      <c r="J206" s="64"/>
      <c r="K206" s="64"/>
      <c r="L206" s="64"/>
      <c r="M206" s="64"/>
      <c r="N206" s="64"/>
      <c r="O206" s="64"/>
      <c r="P206" s="66"/>
      <c r="Q206" s="66"/>
    </row>
    <row r="207" spans="1:17" s="1" customFormat="1" x14ac:dyDescent="0.25">
      <c r="A207" s="70"/>
      <c r="B207" s="46"/>
      <c r="C207" s="63"/>
      <c r="D207" s="64"/>
      <c r="E207" s="66"/>
      <c r="F207" s="66"/>
      <c r="G207" s="66"/>
      <c r="H207" s="66"/>
      <c r="I207" s="66"/>
      <c r="J207" s="64"/>
      <c r="K207" s="64"/>
      <c r="L207" s="64"/>
      <c r="M207" s="64"/>
      <c r="N207" s="64"/>
      <c r="O207" s="64"/>
      <c r="P207" s="66"/>
      <c r="Q207" s="66"/>
    </row>
    <row r="208" spans="1:17" s="1" customFormat="1" x14ac:dyDescent="0.25">
      <c r="A208" s="44"/>
      <c r="B208" s="45"/>
      <c r="C208" s="45"/>
      <c r="D208" s="71"/>
      <c r="E208" s="66"/>
      <c r="F208" s="66"/>
      <c r="G208" s="66"/>
      <c r="H208" s="66"/>
      <c r="I208" s="66"/>
      <c r="J208" s="71"/>
      <c r="K208" s="71"/>
      <c r="L208" s="71"/>
      <c r="M208" s="71"/>
      <c r="N208" s="71"/>
      <c r="O208" s="71"/>
      <c r="P208" s="66"/>
      <c r="Q208" s="66"/>
    </row>
    <row r="209" spans="1:17" s="1" customFormat="1" x14ac:dyDescent="0.25">
      <c r="A209" s="72"/>
      <c r="B209" s="143"/>
      <c r="C209" s="143"/>
      <c r="D209" s="73"/>
      <c r="E209" s="66"/>
      <c r="F209" s="66"/>
      <c r="G209" s="66"/>
      <c r="H209" s="66"/>
      <c r="I209" s="66"/>
      <c r="J209" s="73"/>
      <c r="K209" s="73"/>
      <c r="L209" s="73"/>
      <c r="M209" s="73"/>
      <c r="N209" s="73"/>
      <c r="O209" s="73"/>
      <c r="P209" s="66"/>
      <c r="Q209" s="66"/>
    </row>
    <row r="210" spans="1:17" s="1" customFormat="1" x14ac:dyDescent="0.25">
      <c r="A210" s="72"/>
      <c r="B210" s="143"/>
      <c r="C210" s="143"/>
      <c r="D210" s="73"/>
      <c r="E210" s="66"/>
      <c r="F210" s="66"/>
      <c r="G210" s="66"/>
      <c r="H210" s="66"/>
      <c r="I210" s="66"/>
      <c r="J210" s="74"/>
      <c r="K210" s="74"/>
      <c r="L210" s="74"/>
      <c r="M210" s="74"/>
      <c r="N210" s="74"/>
      <c r="O210" s="74"/>
      <c r="P210" s="66"/>
      <c r="Q210" s="66"/>
    </row>
    <row r="211" spans="1:17" s="1" customFormat="1" x14ac:dyDescent="0.25">
      <c r="A211" s="75"/>
      <c r="B211" s="45"/>
      <c r="C211" s="45"/>
      <c r="D211" s="76"/>
      <c r="E211" s="66"/>
      <c r="F211" s="66"/>
      <c r="G211" s="66"/>
      <c r="H211" s="66"/>
      <c r="I211" s="66"/>
      <c r="J211" s="76"/>
      <c r="K211" s="76"/>
      <c r="L211" s="76"/>
      <c r="M211" s="76"/>
      <c r="N211" s="76"/>
      <c r="O211" s="76"/>
      <c r="P211" s="66"/>
      <c r="Q211" s="66"/>
    </row>
    <row r="212" spans="1:17" s="1" customFormat="1" x14ac:dyDescent="0.25">
      <c r="A212" s="77"/>
      <c r="B212" s="46"/>
      <c r="C212" s="46"/>
      <c r="D212" s="64"/>
      <c r="E212" s="66"/>
      <c r="F212" s="66"/>
      <c r="G212" s="66"/>
      <c r="H212" s="66"/>
      <c r="I212" s="66"/>
      <c r="J212" s="64"/>
      <c r="K212" s="64"/>
      <c r="L212" s="64"/>
      <c r="M212" s="64"/>
      <c r="N212" s="64"/>
      <c r="O212" s="64"/>
      <c r="P212" s="66"/>
      <c r="Q212" s="66"/>
    </row>
    <row r="213" spans="1:17" s="1" customFormat="1" x14ac:dyDescent="0.25">
      <c r="A213" s="44"/>
      <c r="B213" s="45"/>
      <c r="C213" s="45"/>
      <c r="D213" s="76"/>
      <c r="E213" s="66"/>
      <c r="F213" s="66"/>
      <c r="G213" s="66"/>
      <c r="H213" s="66"/>
      <c r="I213" s="66"/>
      <c r="J213" s="76"/>
      <c r="K213" s="76"/>
      <c r="L213" s="76"/>
      <c r="M213" s="76"/>
      <c r="N213" s="76"/>
      <c r="O213" s="76"/>
      <c r="P213" s="66"/>
      <c r="Q213" s="66"/>
    </row>
    <row r="214" spans="1:17" s="1" customFormat="1" x14ac:dyDescent="0.25">
      <c r="A214" s="44"/>
      <c r="B214" s="45"/>
      <c r="C214" s="45"/>
      <c r="D214" s="76"/>
      <c r="E214" s="66"/>
      <c r="F214" s="66"/>
      <c r="G214" s="66"/>
      <c r="H214" s="66"/>
      <c r="I214" s="66"/>
      <c r="J214" s="76"/>
      <c r="K214" s="76"/>
      <c r="L214" s="76"/>
      <c r="M214" s="76"/>
      <c r="N214" s="76"/>
      <c r="O214" s="76"/>
      <c r="P214" s="66"/>
      <c r="Q214" s="66"/>
    </row>
    <row r="215" spans="1:17" s="1" customFormat="1" x14ac:dyDescent="0.25">
      <c r="A215" s="44"/>
      <c r="B215" s="45"/>
      <c r="C215" s="45"/>
      <c r="D215" s="76"/>
      <c r="E215" s="66"/>
      <c r="F215" s="66"/>
      <c r="G215" s="66"/>
      <c r="H215" s="66"/>
      <c r="I215" s="66"/>
      <c r="J215" s="76"/>
      <c r="K215" s="76"/>
      <c r="L215" s="76"/>
      <c r="M215" s="76"/>
      <c r="N215" s="76"/>
      <c r="O215" s="76"/>
      <c r="P215" s="66"/>
      <c r="Q215" s="66"/>
    </row>
    <row r="216" spans="1:17" s="1" customFormat="1" x14ac:dyDescent="0.25">
      <c r="A216" s="44"/>
      <c r="B216" s="45"/>
      <c r="C216" s="45"/>
      <c r="D216" s="76"/>
      <c r="E216" s="66"/>
      <c r="F216" s="66"/>
      <c r="G216" s="66"/>
      <c r="H216" s="66"/>
      <c r="I216" s="66"/>
      <c r="J216" s="76"/>
      <c r="K216" s="76"/>
      <c r="L216" s="76"/>
      <c r="M216" s="76"/>
      <c r="N216" s="76"/>
      <c r="O216" s="76"/>
      <c r="P216" s="66"/>
      <c r="Q216" s="66"/>
    </row>
    <row r="217" spans="1:17" s="1" customFormat="1" x14ac:dyDescent="0.25">
      <c r="A217" s="44"/>
      <c r="B217" s="45"/>
      <c r="C217" s="45"/>
      <c r="D217" s="76"/>
      <c r="E217" s="66"/>
      <c r="F217" s="66"/>
      <c r="G217" s="66"/>
      <c r="H217" s="66"/>
      <c r="I217" s="66"/>
      <c r="J217" s="76"/>
      <c r="K217" s="76"/>
      <c r="L217" s="76"/>
      <c r="M217" s="76"/>
      <c r="N217" s="76"/>
      <c r="O217" s="76"/>
      <c r="P217" s="66"/>
      <c r="Q217" s="66"/>
    </row>
    <row r="218" spans="1:17" s="1" customFormat="1" x14ac:dyDescent="0.25">
      <c r="A218" s="75"/>
      <c r="B218" s="45"/>
      <c r="C218" s="45"/>
      <c r="D218" s="76"/>
      <c r="E218" s="66"/>
      <c r="F218" s="66"/>
      <c r="G218" s="66"/>
      <c r="H218" s="66"/>
      <c r="I218" s="66"/>
      <c r="J218" s="76"/>
      <c r="K218" s="76"/>
      <c r="L218" s="76"/>
      <c r="M218" s="76"/>
      <c r="N218" s="76"/>
      <c r="O218" s="76"/>
      <c r="P218" s="66"/>
      <c r="Q218" s="66"/>
    </row>
    <row r="219" spans="1:17" s="1" customFormat="1" x14ac:dyDescent="0.25">
      <c r="A219" s="75"/>
      <c r="B219" s="45"/>
      <c r="C219" s="45"/>
      <c r="D219" s="71"/>
      <c r="E219" s="66"/>
      <c r="F219" s="66"/>
      <c r="G219" s="66"/>
      <c r="H219" s="66"/>
      <c r="I219" s="66"/>
      <c r="J219" s="71"/>
      <c r="K219" s="71"/>
      <c r="L219" s="71"/>
      <c r="M219" s="71"/>
      <c r="N219" s="71"/>
      <c r="O219" s="71"/>
      <c r="P219" s="66"/>
      <c r="Q219" s="66"/>
    </row>
    <row r="220" spans="1:17" s="1" customFormat="1" x14ac:dyDescent="0.25">
      <c r="A220" s="72"/>
      <c r="B220" s="143"/>
      <c r="C220" s="143"/>
      <c r="D220" s="73"/>
      <c r="E220" s="66"/>
      <c r="F220" s="66"/>
      <c r="G220" s="66"/>
      <c r="H220" s="66"/>
      <c r="I220" s="66"/>
      <c r="J220" s="73"/>
      <c r="K220" s="73"/>
      <c r="L220" s="73"/>
      <c r="M220" s="73"/>
      <c r="N220" s="73"/>
      <c r="O220" s="73"/>
      <c r="P220" s="66"/>
      <c r="Q220" s="66"/>
    </row>
    <row r="221" spans="1:17" s="1" customFormat="1" x14ac:dyDescent="0.25">
      <c r="A221" s="72"/>
      <c r="B221" s="143"/>
      <c r="C221" s="45"/>
      <c r="D221" s="76"/>
      <c r="E221" s="66"/>
      <c r="F221" s="66"/>
      <c r="G221" s="66"/>
      <c r="H221" s="66"/>
      <c r="I221" s="66"/>
      <c r="J221" s="76"/>
      <c r="K221" s="76"/>
      <c r="L221" s="76"/>
      <c r="M221" s="76"/>
      <c r="N221" s="76"/>
      <c r="O221" s="76"/>
      <c r="P221" s="66"/>
      <c r="Q221" s="66"/>
    </row>
    <row r="222" spans="1:17" s="1" customFormat="1" x14ac:dyDescent="0.25">
      <c r="A222" s="72"/>
      <c r="B222" s="143"/>
      <c r="C222" s="143"/>
      <c r="D222" s="76"/>
      <c r="E222" s="66"/>
      <c r="F222" s="66"/>
      <c r="G222" s="66"/>
      <c r="H222" s="66"/>
      <c r="I222" s="66"/>
      <c r="J222" s="76"/>
      <c r="K222" s="76"/>
      <c r="L222" s="76"/>
      <c r="M222" s="76"/>
      <c r="N222" s="76"/>
      <c r="O222" s="76"/>
      <c r="P222" s="66"/>
      <c r="Q222" s="66"/>
    </row>
    <row r="223" spans="1:17" s="1" customFormat="1" x14ac:dyDescent="0.25">
      <c r="A223" s="72"/>
      <c r="B223" s="143"/>
      <c r="C223" s="45"/>
      <c r="D223" s="76"/>
      <c r="E223" s="66"/>
      <c r="F223" s="66"/>
      <c r="G223" s="66"/>
      <c r="H223" s="66"/>
      <c r="I223" s="66"/>
      <c r="J223" s="76"/>
      <c r="K223" s="76"/>
      <c r="L223" s="76"/>
      <c r="M223" s="76"/>
      <c r="N223" s="76"/>
      <c r="O223" s="76"/>
      <c r="P223" s="66"/>
      <c r="Q223" s="66"/>
    </row>
    <row r="224" spans="1:17" s="1" customFormat="1" x14ac:dyDescent="0.25">
      <c r="A224" s="72"/>
      <c r="B224" s="143"/>
      <c r="C224" s="143"/>
      <c r="D224" s="73"/>
      <c r="E224" s="66"/>
      <c r="F224" s="66"/>
      <c r="G224" s="66"/>
      <c r="H224" s="66"/>
      <c r="I224" s="66"/>
      <c r="J224" s="73"/>
      <c r="K224" s="73"/>
      <c r="L224" s="73"/>
      <c r="M224" s="73"/>
      <c r="N224" s="73"/>
      <c r="O224" s="73"/>
      <c r="P224" s="66"/>
      <c r="Q224" s="66"/>
    </row>
    <row r="225" spans="1:17" s="1" customFormat="1" x14ac:dyDescent="0.25">
      <c r="A225" s="72"/>
      <c r="B225" s="143"/>
      <c r="C225" s="143"/>
      <c r="D225" s="73"/>
      <c r="E225" s="66"/>
      <c r="F225" s="66"/>
      <c r="G225" s="66"/>
      <c r="H225" s="66"/>
      <c r="I225" s="66"/>
      <c r="J225" s="73"/>
      <c r="K225" s="73"/>
      <c r="L225" s="73"/>
      <c r="M225" s="73"/>
      <c r="N225" s="73"/>
      <c r="O225" s="73"/>
      <c r="P225" s="66"/>
      <c r="Q225" s="66"/>
    </row>
    <row r="226" spans="1:17" s="1" customFormat="1" x14ac:dyDescent="0.25">
      <c r="A226" s="75"/>
      <c r="B226" s="45"/>
      <c r="C226" s="45"/>
      <c r="D226" s="71"/>
      <c r="E226" s="66"/>
      <c r="F226" s="66"/>
      <c r="G226" s="66"/>
      <c r="H226" s="66"/>
      <c r="I226" s="66"/>
      <c r="J226" s="71"/>
      <c r="K226" s="71"/>
      <c r="L226" s="71"/>
      <c r="M226" s="71"/>
      <c r="N226" s="71"/>
      <c r="O226" s="71"/>
      <c r="P226" s="66"/>
      <c r="Q226" s="66"/>
    </row>
    <row r="227" spans="1:17" s="1" customFormat="1" x14ac:dyDescent="0.25">
      <c r="A227" s="78"/>
      <c r="B227" s="143"/>
      <c r="C227" s="143"/>
      <c r="D227" s="73"/>
      <c r="E227" s="66"/>
      <c r="F227" s="66"/>
      <c r="G227" s="66"/>
      <c r="H227" s="66"/>
      <c r="I227" s="66"/>
      <c r="J227" s="73"/>
      <c r="K227" s="73"/>
      <c r="L227" s="73"/>
      <c r="M227" s="73"/>
      <c r="N227" s="73"/>
      <c r="O227" s="73"/>
      <c r="P227" s="66"/>
      <c r="Q227" s="66"/>
    </row>
    <row r="228" spans="1:17" s="1" customFormat="1" x14ac:dyDescent="0.25">
      <c r="A228" s="72"/>
      <c r="B228" s="143"/>
      <c r="C228" s="45"/>
      <c r="D228" s="73"/>
      <c r="E228" s="66"/>
      <c r="F228" s="66"/>
      <c r="G228" s="66"/>
      <c r="H228" s="66"/>
      <c r="I228" s="66"/>
      <c r="J228" s="73"/>
      <c r="K228" s="73"/>
      <c r="L228" s="73"/>
      <c r="M228" s="73"/>
      <c r="N228" s="73"/>
      <c r="O228" s="73"/>
      <c r="P228" s="66"/>
      <c r="Q228" s="66"/>
    </row>
    <row r="229" spans="1:17" s="1" customFormat="1" x14ac:dyDescent="0.25">
      <c r="A229" s="70"/>
      <c r="B229" s="46"/>
      <c r="C229" s="46"/>
      <c r="D229" s="64"/>
      <c r="E229" s="66"/>
      <c r="F229" s="66"/>
      <c r="G229" s="66"/>
      <c r="H229" s="66"/>
      <c r="I229" s="66"/>
      <c r="J229" s="64"/>
      <c r="K229" s="64"/>
      <c r="L229" s="64"/>
      <c r="M229" s="64"/>
      <c r="N229" s="64"/>
      <c r="O229" s="64"/>
      <c r="P229" s="66"/>
      <c r="Q229" s="66"/>
    </row>
    <row r="230" spans="1:17" s="1" customFormat="1" x14ac:dyDescent="0.25">
      <c r="A230" s="79"/>
      <c r="B230" s="45"/>
      <c r="C230" s="45"/>
      <c r="D230" s="76"/>
      <c r="E230" s="66"/>
      <c r="F230" s="66"/>
      <c r="G230" s="66"/>
      <c r="H230" s="66"/>
      <c r="I230" s="66"/>
      <c r="J230" s="76"/>
      <c r="K230" s="76"/>
      <c r="L230" s="76"/>
      <c r="M230" s="76"/>
      <c r="N230" s="76"/>
      <c r="O230" s="76"/>
      <c r="P230" s="66"/>
      <c r="Q230" s="66"/>
    </row>
    <row r="231" spans="1:17" s="1" customFormat="1" x14ac:dyDescent="0.25">
      <c r="A231" s="79"/>
      <c r="B231" s="45"/>
      <c r="C231" s="45"/>
      <c r="D231" s="76"/>
      <c r="E231" s="66"/>
      <c r="F231" s="66"/>
      <c r="G231" s="66"/>
      <c r="H231" s="66"/>
      <c r="I231" s="66"/>
      <c r="J231" s="76"/>
      <c r="K231" s="76"/>
      <c r="L231" s="76"/>
      <c r="M231" s="76"/>
      <c r="N231" s="76"/>
      <c r="O231" s="76"/>
      <c r="P231" s="66"/>
      <c r="Q231" s="66"/>
    </row>
    <row r="232" spans="1:17" s="1" customFormat="1" x14ac:dyDescent="0.25">
      <c r="A232" s="80"/>
      <c r="B232" s="46"/>
      <c r="C232" s="81"/>
      <c r="D232" s="64"/>
      <c r="E232" s="66"/>
      <c r="F232" s="66"/>
      <c r="G232" s="66"/>
      <c r="H232" s="66"/>
      <c r="I232" s="66"/>
      <c r="J232" s="64"/>
      <c r="K232" s="64"/>
      <c r="L232" s="64"/>
      <c r="M232" s="64"/>
      <c r="N232" s="64"/>
      <c r="O232" s="64"/>
      <c r="P232" s="66"/>
      <c r="Q232" s="66"/>
    </row>
    <row r="233" spans="1:17" s="1" customFormat="1" x14ac:dyDescent="0.25">
      <c r="A233" s="75"/>
      <c r="B233" s="45"/>
      <c r="C233" s="45"/>
      <c r="D233" s="76"/>
      <c r="E233" s="66"/>
      <c r="F233" s="66"/>
      <c r="G233" s="66"/>
      <c r="H233" s="66"/>
      <c r="I233" s="66"/>
      <c r="J233" s="76"/>
      <c r="K233" s="76"/>
      <c r="L233" s="76"/>
      <c r="M233" s="76"/>
      <c r="N233" s="76"/>
      <c r="O233" s="76"/>
      <c r="P233" s="66"/>
      <c r="Q233" s="66"/>
    </row>
    <row r="234" spans="1:17" s="1" customFormat="1" x14ac:dyDescent="0.25">
      <c r="A234" s="75"/>
      <c r="B234" s="45"/>
      <c r="C234" s="45"/>
      <c r="D234" s="82"/>
      <c r="E234" s="66"/>
      <c r="F234" s="66"/>
      <c r="G234" s="66"/>
      <c r="H234" s="66"/>
      <c r="I234" s="66"/>
      <c r="J234" s="83"/>
      <c r="K234" s="83"/>
      <c r="L234" s="83"/>
      <c r="M234" s="83"/>
      <c r="N234" s="83"/>
      <c r="O234" s="83"/>
      <c r="P234" s="66"/>
      <c r="Q234" s="66"/>
    </row>
    <row r="235" spans="1:17" s="1" customFormat="1" x14ac:dyDescent="0.25">
      <c r="A235" s="79"/>
      <c r="B235" s="45"/>
      <c r="C235" s="45"/>
      <c r="D235" s="84"/>
      <c r="E235" s="66"/>
      <c r="F235" s="66"/>
      <c r="G235" s="66"/>
      <c r="H235" s="66"/>
      <c r="I235" s="66"/>
      <c r="J235" s="84"/>
      <c r="K235" s="84"/>
      <c r="L235" s="84"/>
      <c r="M235" s="84"/>
      <c r="N235" s="84"/>
      <c r="O235" s="84"/>
      <c r="P235" s="66"/>
      <c r="Q235" s="66"/>
    </row>
    <row r="236" spans="1:17" s="1" customFormat="1" x14ac:dyDescent="0.25">
      <c r="A236" s="77"/>
      <c r="B236" s="46"/>
      <c r="C236" s="46"/>
      <c r="D236" s="64"/>
      <c r="E236" s="66"/>
      <c r="F236" s="66"/>
      <c r="G236" s="66"/>
      <c r="H236" s="66"/>
      <c r="I236" s="66"/>
      <c r="J236" s="64"/>
      <c r="K236" s="64"/>
      <c r="L236" s="64"/>
      <c r="M236" s="64"/>
      <c r="N236" s="64"/>
      <c r="O236" s="64"/>
      <c r="P236" s="66"/>
      <c r="Q236" s="66"/>
    </row>
    <row r="237" spans="1:17" s="1" customFormat="1" x14ac:dyDescent="0.25">
      <c r="A237" s="75"/>
      <c r="B237" s="45"/>
      <c r="C237" s="45"/>
      <c r="D237" s="76"/>
      <c r="E237" s="66"/>
      <c r="F237" s="66"/>
      <c r="G237" s="66"/>
      <c r="H237" s="66"/>
      <c r="I237" s="66"/>
      <c r="J237" s="76"/>
      <c r="K237" s="76"/>
      <c r="L237" s="76"/>
      <c r="M237" s="76"/>
      <c r="N237" s="76"/>
      <c r="O237" s="76"/>
      <c r="P237" s="66"/>
      <c r="Q237" s="66"/>
    </row>
    <row r="238" spans="1:17" s="1" customFormat="1" x14ac:dyDescent="0.25">
      <c r="A238" s="75"/>
      <c r="B238" s="45"/>
      <c r="C238" s="45"/>
      <c r="D238" s="76"/>
      <c r="E238" s="66"/>
      <c r="F238" s="66"/>
      <c r="G238" s="66"/>
      <c r="H238" s="66"/>
      <c r="I238" s="66"/>
      <c r="J238" s="76"/>
      <c r="K238" s="76"/>
      <c r="L238" s="76"/>
      <c r="M238" s="76"/>
      <c r="N238" s="76"/>
      <c r="O238" s="76"/>
      <c r="P238" s="66"/>
      <c r="Q238" s="66"/>
    </row>
    <row r="239" spans="1:17" s="1" customFormat="1" x14ac:dyDescent="0.25">
      <c r="A239" s="75"/>
      <c r="B239" s="45"/>
      <c r="C239" s="45"/>
      <c r="D239" s="76"/>
      <c r="E239" s="66"/>
      <c r="F239" s="66"/>
      <c r="G239" s="66"/>
      <c r="H239" s="66"/>
      <c r="I239" s="66"/>
      <c r="J239" s="76"/>
      <c r="K239" s="76"/>
      <c r="L239" s="76"/>
      <c r="M239" s="76"/>
      <c r="N239" s="76"/>
      <c r="O239" s="76"/>
      <c r="P239" s="66"/>
      <c r="Q239" s="66"/>
    </row>
    <row r="240" spans="1:17" s="1" customFormat="1" x14ac:dyDescent="0.25">
      <c r="A240" s="77"/>
      <c r="B240" s="46"/>
      <c r="C240" s="46"/>
      <c r="D240" s="65"/>
      <c r="E240" s="66"/>
      <c r="F240" s="66"/>
      <c r="G240" s="66"/>
      <c r="H240" s="66"/>
      <c r="I240" s="66"/>
      <c r="J240" s="65"/>
      <c r="K240" s="65"/>
      <c r="L240" s="65"/>
      <c r="M240" s="65"/>
      <c r="N240" s="65"/>
      <c r="O240" s="65"/>
      <c r="P240" s="66"/>
      <c r="Q240" s="66"/>
    </row>
    <row r="241" spans="1:17" s="1" customFormat="1" x14ac:dyDescent="0.25">
      <c r="A241" s="46"/>
      <c r="B241" s="46"/>
      <c r="C241" s="46"/>
      <c r="D241" s="64"/>
      <c r="E241" s="66"/>
      <c r="F241" s="66"/>
      <c r="G241" s="66"/>
      <c r="H241" s="66"/>
      <c r="I241" s="66"/>
      <c r="J241" s="64"/>
      <c r="K241" s="64"/>
      <c r="L241" s="64"/>
      <c r="M241" s="64"/>
      <c r="N241" s="64"/>
      <c r="O241" s="64"/>
      <c r="P241" s="66"/>
      <c r="Q241" s="66"/>
    </row>
    <row r="242" spans="1:17" s="1" customFormat="1" x14ac:dyDescent="0.25">
      <c r="A242" s="70"/>
      <c r="B242" s="46"/>
      <c r="C242" s="46"/>
      <c r="D242" s="64"/>
      <c r="E242" s="66"/>
      <c r="F242" s="66"/>
      <c r="G242" s="66"/>
      <c r="H242" s="66"/>
      <c r="I242" s="66"/>
      <c r="J242" s="64"/>
      <c r="K242" s="64"/>
      <c r="L242" s="64"/>
      <c r="M242" s="64"/>
      <c r="N242" s="64"/>
      <c r="O242" s="64"/>
      <c r="P242" s="66"/>
      <c r="Q242" s="66"/>
    </row>
    <row r="243" spans="1:17" s="1" customFormat="1" x14ac:dyDescent="0.25">
      <c r="A243" s="75"/>
      <c r="B243" s="45"/>
      <c r="C243" s="45"/>
      <c r="D243" s="76"/>
      <c r="E243" s="66"/>
      <c r="F243" s="66"/>
      <c r="G243" s="66"/>
      <c r="H243" s="66"/>
      <c r="I243" s="66"/>
      <c r="J243" s="76"/>
      <c r="K243" s="76"/>
      <c r="L243" s="76"/>
      <c r="M243" s="76"/>
      <c r="N243" s="76"/>
      <c r="O243" s="76"/>
      <c r="P243" s="66"/>
      <c r="Q243" s="66"/>
    </row>
    <row r="244" spans="1:17" s="1" customFormat="1" x14ac:dyDescent="0.25">
      <c r="A244" s="79"/>
      <c r="B244" s="45"/>
      <c r="C244" s="45"/>
      <c r="D244" s="71"/>
      <c r="E244" s="66"/>
      <c r="F244" s="66"/>
      <c r="G244" s="66"/>
      <c r="H244" s="66"/>
      <c r="I244" s="66"/>
      <c r="J244" s="71"/>
      <c r="K244" s="71"/>
      <c r="L244" s="71"/>
      <c r="M244" s="71"/>
      <c r="N244" s="71"/>
      <c r="O244" s="71"/>
      <c r="P244" s="66"/>
      <c r="Q244" s="66"/>
    </row>
    <row r="245" spans="1:17" s="1" customFormat="1" x14ac:dyDescent="0.25">
      <c r="A245" s="72"/>
      <c r="B245" s="143"/>
      <c r="C245" s="143"/>
      <c r="D245" s="73"/>
      <c r="E245" s="66"/>
      <c r="F245" s="66"/>
      <c r="G245" s="66"/>
      <c r="H245" s="66"/>
      <c r="I245" s="66"/>
      <c r="J245" s="73"/>
      <c r="K245" s="73"/>
      <c r="L245" s="73"/>
      <c r="M245" s="73"/>
      <c r="N245" s="73"/>
      <c r="O245" s="73"/>
      <c r="P245" s="66"/>
      <c r="Q245" s="66"/>
    </row>
    <row r="246" spans="1:17" s="1" customFormat="1" x14ac:dyDescent="0.25">
      <c r="A246" s="72"/>
      <c r="B246" s="143"/>
      <c r="C246" s="143"/>
      <c r="D246" s="73"/>
      <c r="E246" s="66"/>
      <c r="F246" s="66"/>
      <c r="G246" s="66"/>
      <c r="H246" s="66"/>
      <c r="I246" s="66"/>
      <c r="J246" s="73"/>
      <c r="K246" s="73"/>
      <c r="L246" s="73"/>
      <c r="M246" s="73"/>
      <c r="N246" s="73"/>
      <c r="O246" s="73"/>
      <c r="P246" s="66"/>
      <c r="Q246" s="66"/>
    </row>
    <row r="247" spans="1:17" s="1" customFormat="1" x14ac:dyDescent="0.25">
      <c r="A247" s="44"/>
      <c r="B247" s="45"/>
      <c r="C247" s="45"/>
      <c r="D247" s="71"/>
      <c r="E247" s="66"/>
      <c r="F247" s="66"/>
      <c r="G247" s="66"/>
      <c r="H247" s="66"/>
      <c r="I247" s="66"/>
      <c r="J247" s="71"/>
      <c r="K247" s="71"/>
      <c r="L247" s="71"/>
      <c r="M247" s="71"/>
      <c r="N247" s="71"/>
      <c r="O247" s="71"/>
      <c r="P247" s="66"/>
      <c r="Q247" s="66"/>
    </row>
    <row r="248" spans="1:17" s="1" customFormat="1" x14ac:dyDescent="0.25">
      <c r="A248" s="72"/>
      <c r="B248" s="143"/>
      <c r="C248" s="143"/>
      <c r="D248" s="73"/>
      <c r="E248" s="66"/>
      <c r="F248" s="66"/>
      <c r="G248" s="66"/>
      <c r="H248" s="66"/>
      <c r="I248" s="66"/>
      <c r="J248" s="73"/>
      <c r="K248" s="73"/>
      <c r="L248" s="73"/>
      <c r="M248" s="73"/>
      <c r="N248" s="73"/>
      <c r="O248" s="73"/>
      <c r="P248" s="66"/>
      <c r="Q248" s="66"/>
    </row>
    <row r="249" spans="1:17" s="1" customFormat="1" x14ac:dyDescent="0.25">
      <c r="A249" s="72"/>
      <c r="B249" s="143"/>
      <c r="C249" s="143"/>
      <c r="D249" s="73"/>
      <c r="E249" s="66"/>
      <c r="F249" s="66"/>
      <c r="G249" s="66"/>
      <c r="H249" s="66"/>
      <c r="I249" s="66"/>
      <c r="J249" s="73"/>
      <c r="K249" s="73"/>
      <c r="L249" s="73"/>
      <c r="M249" s="73"/>
      <c r="N249" s="73"/>
      <c r="O249" s="73"/>
      <c r="P249" s="66"/>
      <c r="Q249" s="66"/>
    </row>
    <row r="250" spans="1:17" s="1" customFormat="1" x14ac:dyDescent="0.25">
      <c r="A250" s="44"/>
      <c r="B250" s="45"/>
      <c r="C250" s="45"/>
      <c r="D250" s="71"/>
      <c r="E250" s="66"/>
      <c r="F250" s="66"/>
      <c r="G250" s="66"/>
      <c r="H250" s="66"/>
      <c r="I250" s="66"/>
      <c r="J250" s="71"/>
      <c r="K250" s="71"/>
      <c r="L250" s="71"/>
      <c r="M250" s="71"/>
      <c r="N250" s="71"/>
      <c r="O250" s="71"/>
      <c r="P250" s="66"/>
      <c r="Q250" s="66"/>
    </row>
    <row r="251" spans="1:17" s="1" customFormat="1" x14ac:dyDescent="0.25">
      <c r="A251" s="72"/>
      <c r="B251" s="143"/>
      <c r="C251" s="143"/>
      <c r="D251" s="73"/>
      <c r="E251" s="66"/>
      <c r="F251" s="66"/>
      <c r="G251" s="66"/>
      <c r="H251" s="66"/>
      <c r="I251" s="66"/>
      <c r="J251" s="73"/>
      <c r="K251" s="73"/>
      <c r="L251" s="73"/>
      <c r="M251" s="73"/>
      <c r="N251" s="73"/>
      <c r="O251" s="73"/>
      <c r="P251" s="66"/>
      <c r="Q251" s="66"/>
    </row>
    <row r="252" spans="1:17" s="1" customFormat="1" x14ac:dyDescent="0.25">
      <c r="A252" s="72"/>
      <c r="B252" s="143"/>
      <c r="C252" s="143"/>
      <c r="D252" s="73"/>
      <c r="E252" s="66"/>
      <c r="F252" s="66"/>
      <c r="G252" s="66"/>
      <c r="H252" s="66"/>
      <c r="I252" s="66"/>
      <c r="J252" s="73"/>
      <c r="K252" s="73"/>
      <c r="L252" s="73"/>
      <c r="M252" s="73"/>
      <c r="N252" s="73"/>
      <c r="O252" s="73"/>
      <c r="P252" s="66"/>
      <c r="Q252" s="66"/>
    </row>
    <row r="253" spans="1:17" s="1" customFormat="1" x14ac:dyDescent="0.25">
      <c r="A253" s="72"/>
      <c r="B253" s="143"/>
      <c r="C253" s="143"/>
      <c r="D253" s="73"/>
      <c r="E253" s="66"/>
      <c r="F253" s="66"/>
      <c r="G253" s="66"/>
      <c r="H253" s="66"/>
      <c r="I253" s="66"/>
      <c r="J253" s="73"/>
      <c r="K253" s="73"/>
      <c r="L253" s="73"/>
      <c r="M253" s="73"/>
      <c r="N253" s="73"/>
      <c r="O253" s="73"/>
      <c r="P253" s="66"/>
      <c r="Q253" s="66"/>
    </row>
    <row r="254" spans="1:17" s="1" customFormat="1" x14ac:dyDescent="0.25">
      <c r="A254" s="44"/>
      <c r="B254" s="45"/>
      <c r="C254" s="45"/>
      <c r="D254" s="76"/>
      <c r="E254" s="66"/>
      <c r="F254" s="66"/>
      <c r="G254" s="66"/>
      <c r="H254" s="66"/>
      <c r="I254" s="66"/>
      <c r="J254" s="76"/>
      <c r="K254" s="76"/>
      <c r="L254" s="76"/>
      <c r="M254" s="76"/>
      <c r="N254" s="76"/>
      <c r="O254" s="76"/>
      <c r="P254" s="66"/>
      <c r="Q254" s="66"/>
    </row>
    <row r="255" spans="1:17" s="1" customFormat="1" x14ac:dyDescent="0.25">
      <c r="A255" s="44"/>
      <c r="B255" s="45"/>
      <c r="C255" s="45"/>
      <c r="D255" s="76"/>
      <c r="E255" s="66"/>
      <c r="F255" s="66"/>
      <c r="G255" s="66"/>
      <c r="H255" s="66"/>
      <c r="I255" s="66"/>
      <c r="J255" s="76"/>
      <c r="K255" s="76"/>
      <c r="L255" s="76"/>
      <c r="M255" s="76"/>
      <c r="N255" s="76"/>
      <c r="O255" s="76"/>
      <c r="P255" s="66"/>
      <c r="Q255" s="66"/>
    </row>
    <row r="256" spans="1:17" s="1" customFormat="1" x14ac:dyDescent="0.25">
      <c r="A256" s="70"/>
      <c r="B256" s="46"/>
      <c r="C256" s="46"/>
      <c r="D256" s="64"/>
      <c r="E256" s="66"/>
      <c r="F256" s="66"/>
      <c r="G256" s="66"/>
      <c r="H256" s="66"/>
      <c r="I256" s="66"/>
      <c r="J256" s="64"/>
      <c r="K256" s="64"/>
      <c r="L256" s="64"/>
      <c r="M256" s="64"/>
      <c r="N256" s="64"/>
      <c r="O256" s="64"/>
      <c r="P256" s="66"/>
      <c r="Q256" s="66"/>
    </row>
    <row r="257" spans="1:17" s="1" customFormat="1" x14ac:dyDescent="0.25">
      <c r="A257" s="75"/>
      <c r="B257" s="45"/>
      <c r="C257" s="45"/>
      <c r="D257" s="76"/>
      <c r="E257" s="66"/>
      <c r="F257" s="66"/>
      <c r="G257" s="66"/>
      <c r="H257" s="66"/>
      <c r="I257" s="66"/>
      <c r="J257" s="76"/>
      <c r="K257" s="76"/>
      <c r="L257" s="76"/>
      <c r="M257" s="76"/>
      <c r="N257" s="76"/>
      <c r="O257" s="76"/>
      <c r="P257" s="66"/>
      <c r="Q257" s="66"/>
    </row>
    <row r="258" spans="1:17" s="1" customFormat="1" x14ac:dyDescent="0.25">
      <c r="A258" s="75"/>
      <c r="B258" s="45"/>
      <c r="C258" s="45"/>
      <c r="D258" s="76"/>
      <c r="E258" s="66"/>
      <c r="F258" s="66"/>
      <c r="G258" s="66"/>
      <c r="H258" s="66"/>
      <c r="I258" s="66"/>
      <c r="J258" s="76"/>
      <c r="K258" s="76"/>
      <c r="L258" s="76"/>
      <c r="M258" s="76"/>
      <c r="N258" s="76"/>
      <c r="O258" s="76"/>
      <c r="P258" s="66"/>
      <c r="Q258" s="66"/>
    </row>
    <row r="259" spans="1:17" s="1" customFormat="1" x14ac:dyDescent="0.25">
      <c r="A259" s="44"/>
      <c r="B259" s="45"/>
      <c r="C259" s="45"/>
      <c r="D259" s="76"/>
      <c r="E259" s="66"/>
      <c r="F259" s="66"/>
      <c r="G259" s="66"/>
      <c r="H259" s="66"/>
      <c r="I259" s="66"/>
      <c r="J259" s="76"/>
      <c r="K259" s="76"/>
      <c r="L259" s="76"/>
      <c r="M259" s="76"/>
      <c r="N259" s="76"/>
      <c r="O259" s="76"/>
      <c r="P259" s="66"/>
      <c r="Q259" s="66"/>
    </row>
    <row r="260" spans="1:17" s="1" customFormat="1" x14ac:dyDescent="0.25">
      <c r="A260" s="75"/>
      <c r="B260" s="45"/>
      <c r="C260" s="45"/>
      <c r="D260" s="76"/>
      <c r="E260" s="66"/>
      <c r="F260" s="66"/>
      <c r="G260" s="66"/>
      <c r="H260" s="66"/>
      <c r="I260" s="66"/>
      <c r="J260" s="76"/>
      <c r="K260" s="76"/>
      <c r="L260" s="76"/>
      <c r="M260" s="76"/>
      <c r="N260" s="76"/>
      <c r="O260" s="76"/>
      <c r="P260" s="66"/>
      <c r="Q260" s="66"/>
    </row>
    <row r="261" spans="1:17" s="1" customFormat="1" x14ac:dyDescent="0.25">
      <c r="A261" s="44"/>
      <c r="B261" s="45"/>
      <c r="C261" s="46"/>
      <c r="D261" s="47"/>
      <c r="E261" s="47"/>
      <c r="F261" s="47"/>
      <c r="G261" s="47"/>
      <c r="H261" s="47"/>
      <c r="I261" s="49"/>
      <c r="J261" s="49"/>
      <c r="K261" s="49"/>
      <c r="L261" s="49"/>
      <c r="M261" s="49"/>
      <c r="N261" s="49"/>
      <c r="O261" s="49"/>
      <c r="P261" s="49"/>
      <c r="Q261" s="49"/>
    </row>
    <row r="262" spans="1:17" s="1" customFormat="1" x14ac:dyDescent="0.25">
      <c r="A262" s="85"/>
      <c r="B262" s="47"/>
      <c r="C262" s="85"/>
      <c r="D262" s="49"/>
      <c r="E262" s="49"/>
      <c r="F262" s="49"/>
      <c r="G262" s="49"/>
      <c r="H262" s="171"/>
      <c r="I262" s="171"/>
      <c r="J262" s="47"/>
      <c r="K262" s="47"/>
      <c r="L262" s="47"/>
      <c r="M262" s="47"/>
      <c r="N262" s="47"/>
      <c r="O262" s="47"/>
      <c r="P262" s="47"/>
      <c r="Q262" s="47"/>
    </row>
    <row r="263" spans="1:17" s="1" customFormat="1" x14ac:dyDescent="0.25">
      <c r="A263" s="85"/>
      <c r="B263" s="47"/>
      <c r="C263" s="85"/>
      <c r="D263" s="86"/>
      <c r="E263" s="86"/>
      <c r="F263" s="86"/>
      <c r="G263" s="47"/>
      <c r="H263" s="164"/>
      <c r="I263" s="164"/>
      <c r="J263" s="47"/>
      <c r="K263" s="47"/>
      <c r="L263" s="47"/>
      <c r="M263" s="47"/>
      <c r="N263" s="47"/>
      <c r="O263" s="47"/>
      <c r="P263" s="47"/>
      <c r="Q263" s="47"/>
    </row>
    <row r="264" spans="1:17" s="1" customFormat="1" x14ac:dyDescent="0.25">
      <c r="A264" s="85"/>
      <c r="B264" s="47"/>
      <c r="C264" s="56"/>
      <c r="D264" s="145"/>
      <c r="E264" s="145"/>
      <c r="F264" s="145"/>
      <c r="G264" s="47"/>
      <c r="H264" s="165"/>
      <c r="I264" s="165"/>
      <c r="J264" s="47"/>
      <c r="K264" s="47"/>
      <c r="L264" s="47"/>
      <c r="M264" s="47"/>
      <c r="N264" s="47"/>
      <c r="O264" s="47"/>
      <c r="P264" s="47"/>
      <c r="Q264" s="47"/>
    </row>
    <row r="265" spans="1:17" s="1" customFormat="1" x14ac:dyDescent="0.25">
      <c r="A265" s="146"/>
      <c r="B265" s="47"/>
      <c r="C265" s="56"/>
      <c r="D265" s="86"/>
      <c r="E265" s="86"/>
      <c r="F265" s="86"/>
      <c r="G265" s="47"/>
      <c r="H265" s="164"/>
      <c r="I265" s="164"/>
      <c r="J265" s="47"/>
      <c r="K265" s="47"/>
      <c r="L265" s="47"/>
      <c r="M265" s="47"/>
      <c r="N265" s="47"/>
      <c r="O265" s="47"/>
      <c r="P265" s="47"/>
      <c r="Q265" s="47"/>
    </row>
    <row r="266" spans="1:17" s="1" customForma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spans="1:17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spans="1:17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spans="1:17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spans="1:17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spans="1:17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spans="1:17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</sheetData>
  <mergeCells count="149">
    <mergeCell ref="H265:I265"/>
    <mergeCell ref="A193:A196"/>
    <mergeCell ref="B193:B196"/>
    <mergeCell ref="C193:C196"/>
    <mergeCell ref="D193:D196"/>
    <mergeCell ref="E193:F193"/>
    <mergeCell ref="G193:G196"/>
    <mergeCell ref="H193:H196"/>
    <mergeCell ref="I193:I196"/>
    <mergeCell ref="J193:M193"/>
    <mergeCell ref="N193:O193"/>
    <mergeCell ref="P193:Q194"/>
    <mergeCell ref="E194:E196"/>
    <mergeCell ref="F194:F196"/>
    <mergeCell ref="J194:J196"/>
    <mergeCell ref="K194:M194"/>
    <mergeCell ref="N194:N196"/>
    <mergeCell ref="O194:O196"/>
    <mergeCell ref="K195:K196"/>
    <mergeCell ref="L195:M195"/>
    <mergeCell ref="P195:P196"/>
    <mergeCell ref="Q195:Q196"/>
    <mergeCell ref="P184:Q184"/>
    <mergeCell ref="B185:K185"/>
    <mergeCell ref="L185:M185"/>
    <mergeCell ref="P185:Q185"/>
    <mergeCell ref="B186:K186"/>
    <mergeCell ref="L186:M186"/>
    <mergeCell ref="P186:Q186"/>
    <mergeCell ref="A187:D187"/>
    <mergeCell ref="E187:F187"/>
    <mergeCell ref="G187:N187"/>
    <mergeCell ref="A188:D188"/>
    <mergeCell ref="E188:F188"/>
    <mergeCell ref="G188:Q188"/>
    <mergeCell ref="A189:D189"/>
    <mergeCell ref="E189:F189"/>
    <mergeCell ref="G189:Q189"/>
    <mergeCell ref="A190:D190"/>
    <mergeCell ref="E190:F190"/>
    <mergeCell ref="G190:Q190"/>
    <mergeCell ref="C104:C107"/>
    <mergeCell ref="D104:D107"/>
    <mergeCell ref="E104:F104"/>
    <mergeCell ref="G104:G107"/>
    <mergeCell ref="H104:H107"/>
    <mergeCell ref="I104:I107"/>
    <mergeCell ref="J104:M104"/>
    <mergeCell ref="N104:O104"/>
    <mergeCell ref="P104:Q105"/>
    <mergeCell ref="E105:E107"/>
    <mergeCell ref="F105:F107"/>
    <mergeCell ref="J105:J107"/>
    <mergeCell ref="K105:M105"/>
    <mergeCell ref="N105:N107"/>
    <mergeCell ref="O105:O107"/>
    <mergeCell ref="K106:K107"/>
    <mergeCell ref="L106:M106"/>
    <mergeCell ref="P106:P107"/>
    <mergeCell ref="Q106:Q107"/>
    <mergeCell ref="A92:Q92"/>
    <mergeCell ref="A93:I93"/>
    <mergeCell ref="A94:Q94"/>
    <mergeCell ref="B95:K95"/>
    <mergeCell ref="L95:M95"/>
    <mergeCell ref="P95:Q95"/>
    <mergeCell ref="B96:K96"/>
    <mergeCell ref="L96:M96"/>
    <mergeCell ref="P96:Q96"/>
    <mergeCell ref="B97:K97"/>
    <mergeCell ref="L97:M97"/>
    <mergeCell ref="P97:Q97"/>
    <mergeCell ref="Q19:Q20"/>
    <mergeCell ref="H86:I86"/>
    <mergeCell ref="H87:I87"/>
    <mergeCell ref="H88:I88"/>
    <mergeCell ref="H89:I89"/>
    <mergeCell ref="A11:D11"/>
    <mergeCell ref="E11:F11"/>
    <mergeCell ref="G11:N11"/>
    <mergeCell ref="A12:D12"/>
    <mergeCell ref="E12:F12"/>
    <mergeCell ref="G12:Q12"/>
    <mergeCell ref="A13:D13"/>
    <mergeCell ref="E13:F13"/>
    <mergeCell ref="G13:Q13"/>
    <mergeCell ref="A14:D14"/>
    <mergeCell ref="E14:F14"/>
    <mergeCell ref="G14:Q14"/>
    <mergeCell ref="A17:A20"/>
    <mergeCell ref="B17:B20"/>
    <mergeCell ref="C17:C20"/>
    <mergeCell ref="D17:D20"/>
    <mergeCell ref="E17:F17"/>
    <mergeCell ref="G17:G20"/>
    <mergeCell ref="H17:H20"/>
    <mergeCell ref="I17:I20"/>
    <mergeCell ref="J17:M17"/>
    <mergeCell ref="N17:O17"/>
    <mergeCell ref="P17:Q18"/>
    <mergeCell ref="E18:E20"/>
    <mergeCell ref="F18:F20"/>
    <mergeCell ref="J18:J20"/>
    <mergeCell ref="K18:M18"/>
    <mergeCell ref="N18:N20"/>
    <mergeCell ref="O18:O20"/>
    <mergeCell ref="K19:K20"/>
    <mergeCell ref="L19:M19"/>
    <mergeCell ref="P19:P20"/>
    <mergeCell ref="I3:Q4"/>
    <mergeCell ref="A5:Q5"/>
    <mergeCell ref="A6:I6"/>
    <mergeCell ref="A7:Q7"/>
    <mergeCell ref="B8:K8"/>
    <mergeCell ref="L8:M8"/>
    <mergeCell ref="P8:Q8"/>
    <mergeCell ref="B9:K9"/>
    <mergeCell ref="L9:M9"/>
    <mergeCell ref="P9:Q9"/>
    <mergeCell ref="B10:K10"/>
    <mergeCell ref="L10:M10"/>
    <mergeCell ref="P10:Q10"/>
    <mergeCell ref="H174:I174"/>
    <mergeCell ref="H175:I175"/>
    <mergeCell ref="H176:I176"/>
    <mergeCell ref="I179:Q180"/>
    <mergeCell ref="A181:Q181"/>
    <mergeCell ref="A182:I182"/>
    <mergeCell ref="A183:Q183"/>
    <mergeCell ref="B184:K184"/>
    <mergeCell ref="L184:M184"/>
    <mergeCell ref="H262:I262"/>
    <mergeCell ref="H263:I263"/>
    <mergeCell ref="H264:I264"/>
    <mergeCell ref="A98:D98"/>
    <mergeCell ref="E98:F98"/>
    <mergeCell ref="G98:N98"/>
    <mergeCell ref="A99:D99"/>
    <mergeCell ref="E99:F99"/>
    <mergeCell ref="G99:Q99"/>
    <mergeCell ref="A100:D100"/>
    <mergeCell ref="E100:F100"/>
    <mergeCell ref="G100:Q100"/>
    <mergeCell ref="A101:D101"/>
    <mergeCell ref="E101:F101"/>
    <mergeCell ref="G101:Q101"/>
    <mergeCell ref="A104:A107"/>
    <mergeCell ref="B104:B107"/>
    <mergeCell ref="H173:I173"/>
  </mergeCells>
  <pageMargins left="0.11811023622047245" right="0.11811023622047245" top="0.19685039370078741" bottom="0.19685039370078741" header="0.31496062992125984" footer="0.31496062992125984"/>
  <pageSetup paperSize="9" scale="1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 4.2 0611020</vt:lpstr>
      <vt:lpstr>Ф 4.1 0611020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Центральний</cp:lastModifiedBy>
  <cp:lastPrinted>2019-04-10T05:39:01Z</cp:lastPrinted>
  <dcterms:created xsi:type="dcterms:W3CDTF">2018-07-09T07:35:28Z</dcterms:created>
  <dcterms:modified xsi:type="dcterms:W3CDTF">2022-04-18T05:55:33Z</dcterms:modified>
</cp:coreProperties>
</file>