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89" windowHeight="8192" windowWidth="16384" xWindow="0" yWindow="0"/>
  </bookViews>
  <sheets>
    <sheet name="0611020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<sst xmlns="http://schemas.openxmlformats.org/spreadsheetml/2006/main" count="125" uniqueCount="118">
  <si>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</si>
  <si>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</si>
  <si>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ТА ВИКОРИСТАННЯ КОШТІВ ЗАГАЛЬНОГО ФОНДУ (ФОРМА №2-М)</t>
  </si>
  <si>
    <t>за 9 місяців 2022 р</t>
  </si>
  <si>
    <t>коди</t>
  </si>
  <si>
    <t>Установа</t>
  </si>
  <si>
    <r>
      <t xml:space="preserve">Управління світи виконавчого комітету Рівненської міської ради </t>
    </r>
    <r>
      <rPr>
        <b val="true"/>
        <i val="true"/>
        <u val="single"/>
        <sz val="8"/>
        <color rgb="FF000000"/>
        <rFont val="Times New Roman"/>
        <family val="1"/>
        <charset val="204"/>
      </rPr>
      <t xml:space="preserve">Рівненський ліцей №27</t>
    </r>
  </si>
  <si>
    <t>за ЄДРПОУ</t>
  </si>
  <si>
    <t>Територія</t>
  </si>
  <si>
    <t>м.Рівне вул.Соборна,30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</si>
  <si>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</si>
  <si>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</si>
  <si>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</si>
  <si>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</si>
  <si>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Код та назва відомчої класифікації видатків та кредитування державного бюджету 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</si>
  <si>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</si>
  <si>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</si>
  <si>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</si>
  <si>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</si>
  <si>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06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</si>
  <si>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</si>
  <si>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0611021         0611031        0611200</t>
  </si>
  <si>
    <t>НАДАННЯ ЗАГАЛЬНОЇ СЕРЕДНЬОЇ ОСВІТИ ЗАГАЛЬНООСВІТНІМИ НАВЧАЛЬНИМИ ЗАКЛАДАМИ (ВТ.Ч ШКОЛОЮ-ДИТЯЧИМ САДКОМ,ІНТЕРНАТОМПРИ ШКОЛІ),СПЕЦІАЛЬНИМИ ШКОЛАМИ ,ЛІЦЕЯМИ,ГІМНАЗІЯМИ,КОЛЕГІУМАМИ</t>
  </si>
  <si>
    <r>
      <t xml:space="preserve">Періодичність: </t>
    </r>
    <r>
      <rPr>
        <u val="single"/>
        <sz val="8"/>
        <color rgb="FF000000"/>
        <rFont val="Times New Roman"/>
        <family val="1"/>
        <charset val="204"/>
      </rPr>
      <t xml:space="preserve">квартальна</t>
    </r>
    <r>
      <rPr>
        <sz val="8"/>
        <color rgb="FF000000"/>
        <rFont val="Times New Roman"/>
        <family val="1"/>
        <charset val="204"/>
      </rPr>
      <t xml:space="preserve"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</si>
  <si>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</si>
  <si>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</si>
  <si>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</si>
  <si>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</si>
  <si>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</si>
  <si>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 xml:space="preserve">Затверджено на звітний період (рік)</t>
    </r>
    <r>
      <rPr>
        <vertAlign val="superscript"/>
        <sz val="8"/>
        <color rgb="FF000000"/>
        <rFont val="Times New Roman"/>
        <family val="1"/>
        <charset val="204"/>
      </rPr>
      <t xml:space="preserve"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</si>
  <si>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</si>
  <si>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</si>
  <si>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</si>
  <si>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</si>
  <si>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</si>
  <si>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rgb="FF000000"/>
        <rFont val="Times New Roman"/>
        <family val="1"/>
        <charset val="204"/>
      </rPr>
      <t xml:space="preserve"> усього</t>
    </r>
  </si>
  <si>
    <t>Х</t>
  </si>
  <si>
    <t>010</t>
  </si>
  <si>
    <r>
      <t xml:space="preserve">у тому числі:  </t>
    </r>
    <r>
      <rPr>
        <b val="true"/>
        <sz val="8"/>
        <color rgb="FF000000"/>
        <rFont val="Times New Roman"/>
        <family val="1"/>
        <charset val="204"/>
      </rPr>
      <t xml:space="preserve">Поточні видатки</t>
    </r>
  </si>
  <si>
    <t>020</t>
  </si>
  <si>
    <t>Оплата праці і нарахування на заробітну плату</t>
  </si>
  <si>
    <t>030</t>
  </si>
  <si>
    <t>Оплата праці </t>
  </si>
  <si>
    <t>040</t>
  </si>
  <si>
    <t>  Заробітна плата</t>
  </si>
  <si>
    <t>050</t>
  </si>
  <si>
    <t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</si>
  <si>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</si>
  <si>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</si>
  <si>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</si>
  <si>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</si>
  <si>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</si>
  <si>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</si>
  <si>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</si>
  <si>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</si>
  <si>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</si>
  <si>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</si>
  <si>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</si>
  <si>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</si>
  <si>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  </t>
  </si>
  <si>
    <t>  Оплата теплопостачання</t>
  </si>
  <si>
    <t>  Оплата водопостачання  та водовідведення</t>
  </si>
  <si>
    <t>  Оплата електроенергії</t>
  </si>
  <si>
    <t>  Оплата природного газу</t>
  </si>
  <si>
    <t>  Оплата інших енергоносіїв</t>
  </si>
  <si>
    <t>  Оплата енергосервісу</t>
  </si>
  <si>
    <t>Дослідження і розробки, окремі заходи по реалізації державних (регіональних) програм</t>
  </si>
  <si>
    <t>  Дослідження і розробки, окремі заходи розвитку по реалізації державних (регіональних) програм</t>
  </si>
  <si>
    <t>  Окремі заходи по реалізації державних (регіональних) програм, не віднесені до заходів розвитку</t>
  </si>
  <si>
    <t>Обслуговування боргових зобов’язань </t>
  </si>
  <si>
    <t>Обслуговування внутрішніх боргових зобов’язань </t>
  </si>
  <si>
    <t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</si>
  <si>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</si>
  <si>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</si>
  <si>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</si>
  <si>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</si>
  <si>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</si>
  <si>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</si>
  <si>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</si>
  <si>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</si>
  <si>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</si>
  <si>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</si>
  <si>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</si>
  <si>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</si>
  <si>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</si>
  <si>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</si>
  <si>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 Капітальне  будівництво (придбання) інших об’єктів </t>
  </si>
  <si>
    <t>Капітальний ремонт</t>
  </si>
  <si>
    <t>  Капітальний ремонт житлового фонду (приміщень)</t>
  </si>
  <si>
    <t>  Капітальний ремонт інших об’єктів </t>
  </si>
  <si>
    <t>Реконструкція  та  реставрація </t>
  </si>
  <si>
    <r>
      <t xml:space="preserve">  </t>
    </r>
    <r>
      <rPr>
        <sz val="8"/>
        <color rgb="FF000000"/>
        <rFont val="Times New Roman"/>
        <family val="1"/>
        <charset val="204"/>
      </rPr>
      <t xml:space="preserve">Реконструкція житлового фонду (приміщень)</t>
    </r>
  </si>
  <si>
    <r>
      <t xml:space="preserve">  </t>
    </r>
    <r>
      <rPr>
        <sz val="8"/>
        <color rgb="FF000000"/>
        <rFont val="Times New Roman"/>
        <family val="1"/>
        <charset val="204"/>
      </rPr>
      <t xml:space="preserve">Реконструкція та реставрація  інших об’єктів</t>
    </r>
  </si>
  <si>
    <r>
      <t xml:space="preserve">  </t>
    </r>
    <r>
      <rPr>
        <sz val="8"/>
        <color rgb="FF000000"/>
        <rFont val="Times New Roman"/>
        <family val="1"/>
        <charset val="204"/>
      </rPr>
      <t xml:space="preserve"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</si>
  <si>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</si>
  <si>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</si>
  <si>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</si>
  <si>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</si>
  <si>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</si>
  <si>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</si>
  <si>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</si>
  <si>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</si>
  <si>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</si>
  <si>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>  Надання кредитів органам державного управління інших  рівнів</t>
  </si>
  <si>
    <t>  Надання кредитів підприємствам, установам, організаціям</t>
  </si>
  <si>
    <r>
      <t xml:space="preserve">  </t>
    </r>
    <r>
      <rPr>
        <sz val="8"/>
        <color rgb="FF000000"/>
        <rFont val="Times New Roman"/>
        <family val="1"/>
        <charset val="204"/>
      </rPr>
      <t xml:space="preserve"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</si>
  <si>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</si>
  <si>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</si>
  <si>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</si>
  <si>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</si>
  <si>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</si>
  <si>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rgb="FF000000"/>
        <rFont val="Times New Roman"/>
        <family val="1"/>
        <charset val="204"/>
      </rPr>
      <t xml:space="preserve">1</t>
    </r>
    <r>
      <rPr>
        <sz val="8"/>
        <color rgb="FF000000"/>
        <rFont val="Times New Roman"/>
        <family val="1"/>
        <charset val="204"/>
      </rPr>
      <t xml:space="preserve"> Заповнюється розпорядниками бюджетних коштів.</t>
    </r>
  </si>
  <si>
    <t>Начальник управління освіти</t>
  </si>
  <si>
    <t>Б.М.Турович</t>
  </si>
  <si>
    <t>(підпис)</t>
  </si>
  <si>
    <t>(ініціали, прізвище)</t>
  </si>
  <si>
    <t>Головний бухгалтер</t>
  </si>
  <si>
    <t>Г.Т.Ярмольчук</t>
  </si>
</sst>
</file>

<file path=xl/styles.xml><?xml version="1.0" encoding="utf-8"?>
<styleSheet xmlns="http://schemas.openxmlformats.org/spreadsheetml/2006/main">
  <numFmts count="4">
    <numFmt formatCode="GENERAL" numFmtId="164"/>
    <numFmt formatCode="@" numFmtId="165"/>
    <numFmt formatCode="#,##0.00;\-#,##0.00;#,\-" numFmtId="166"/>
    <numFmt formatCode="0.00" numFmtId="167"/>
  </numFmts>
  <fonts count="2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8"/>
      <color rgb="FF000000"/>
      <name val="Times New Roman"/>
      <family val="1"/>
      <charset val="204"/>
    </font>
    <font>
      <b val="true"/>
      <i val="true"/>
      <sz val="8"/>
      <color rgb="FF000000"/>
      <name val="Times New Roman"/>
      <family val="1"/>
      <charset val="204"/>
    </font>
    <font>
      <b val="true"/>
      <i val="true"/>
      <u val="single"/>
      <sz val="8"/>
      <color rgb="FF000000"/>
      <name val="Times New Roman"/>
      <family val="1"/>
      <charset val="204"/>
    </font>
    <font>
      <b val="true"/>
      <i val="true"/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u val="single"/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i val="true"/>
      <sz val="8"/>
      <color rgb="FF000000"/>
      <name val="Times New Roman"/>
      <family val="1"/>
      <charset val="204"/>
    </font>
    <font>
      <i val="true"/>
      <sz val="8"/>
      <name val="Times New Roman"/>
      <family val="1"/>
      <charset val="204"/>
    </font>
    <font>
      <b val="true"/>
      <sz val="8"/>
      <name val="Times New Roman"/>
      <family val="1"/>
      <charset val="204"/>
    </font>
    <font>
      <i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8">
    <border diagonalDown="false" diagonalUp="false">
      <left/>
      <right/>
      <top/>
      <bottom/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/>
      <right style="thin"/>
      <top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/>
      <right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top" wrapText="tru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10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false" borderId="0" fillId="0" fontId="1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1" fillId="0" fontId="11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10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false" borderId="0" fillId="0" fontId="10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3" fillId="0" fontId="11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" fillId="0" fontId="9" numFmtId="164" xfId="0">
      <alignment horizontal="center" indent="0" shrinkToFit="false" textRotation="0" vertical="center" wrapText="true"/>
      <protection hidden="false" locked="true"/>
    </xf>
    <xf applyAlignment="fals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3" fillId="0" fontId="11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10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2" fontId="10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3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1" fillId="3" fontId="10" numFmtId="165" xfId="0">
      <alignment horizontal="general" indent="0" shrinkToFit="false" textRotation="0" vertical="bottom" wrapText="true"/>
      <protection hidden="false" locked="false"/>
    </xf>
    <xf applyAlignment="true" applyBorder="true" applyFont="true" applyProtection="false" borderId="1" fillId="0" fontId="13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1" fillId="0" fontId="13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" fillId="3" fontId="8" numFmtId="165" xfId="0">
      <alignment horizontal="center" indent="0" shrinkToFit="false" textRotation="0" vertical="center" wrapText="true"/>
      <protection hidden="false" locked="false"/>
    </xf>
    <xf applyAlignment="true" applyBorder="true" applyFont="true" applyProtection="false" borderId="3" fillId="0" fontId="14" numFmtId="164" xfId="0">
      <alignment horizontal="left" indent="0" shrinkToFit="false" textRotation="0" vertical="bottom" wrapText="true"/>
      <protection hidden="false" locked="true"/>
    </xf>
    <xf applyAlignment="true" applyBorder="false" applyFont="true" applyProtection="false" borderId="0" fillId="0" fontId="8" numFmtId="164" xfId="0">
      <alignment horizontal="justify" indent="0" shrinkToFit="false" textRotation="0" vertical="top" wrapText="true"/>
      <protection hidden="false" locked="true"/>
    </xf>
    <xf applyAlignment="true" applyBorder="true" applyFont="true" applyProtection="false" borderId="0" fillId="0" fontId="10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10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1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0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10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1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17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0" fillId="2" fontId="17" numFmtId="166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0" fontId="17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8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2" fontId="8" numFmtId="166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2" fontId="8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0" fillId="0" fontId="8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17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0" fillId="0" fontId="10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true" borderId="0" fillId="2" fontId="10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5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0" fillId="0" fontId="5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9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true" borderId="0" fillId="2" fontId="17" numFmtId="166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0" fillId="2" fontId="17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2" fontId="10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2" fontId="10" numFmtId="166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0" fillId="0" fontId="17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2" fontId="8" numFmtId="166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0" fillId="2" fontId="8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0" fontId="11" numFmtId="166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9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true" borderId="0" fillId="2" fontId="11" numFmtId="166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0" fillId="2" fontId="11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0" fontId="2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true" borderId="0" fillId="0" fontId="8" numFmtId="166" xfId="0">
      <alignment horizontal="right" indent="0" shrinkToFit="false" textRotation="0" vertical="center" wrapText="false"/>
      <protection hidden="false" locked="false"/>
    </xf>
    <xf applyAlignment="true" applyBorder="true" applyFont="true" applyProtection="false" borderId="4" fillId="0" fontId="1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4" fillId="0" fontId="17" numFmtId="164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5" fillId="2" fontId="11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4" fillId="2" fontId="11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4" fillId="0" fontId="10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2" fillId="0" fontId="8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" fillId="0" fontId="8" numFmtId="164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6" fillId="2" fontId="8" numFmtId="167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2" fillId="2" fontId="8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2" fillId="0" fontId="8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2" fillId="0" fontId="21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true" borderId="6" fillId="2" fontId="8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2" fillId="0" fontId="1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" fillId="0" fontId="17" numFmtId="164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6" fillId="2" fontId="11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6" fillId="2" fontId="11" numFmtId="167" xfId="0">
      <alignment horizontal="right" indent="0" shrinkToFit="false" textRotation="0" vertical="center" wrapText="false"/>
      <protection hidden="false" locked="false"/>
    </xf>
    <xf applyAlignment="true" applyBorder="true" applyFont="true" applyProtection="false" borderId="2" fillId="0" fontId="10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2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0" numFmtId="164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6" fillId="2" fontId="10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2" fillId="2" fontId="10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2" fillId="2" fontId="11" numFmtId="167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2" fillId="2" fontId="11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2" fillId="0" fontId="11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4" fillId="0" fontId="10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4" fillId="0" fontId="10" numFmtId="164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2" fillId="2" fontId="10" numFmtId="167" xfId="0">
      <alignment horizontal="right" indent="0" shrinkToFit="false" textRotation="0" vertical="center" wrapText="false"/>
      <protection hidden="false" locked="false"/>
    </xf>
    <xf applyAlignment="true" applyBorder="true" applyFont="true" applyProtection="true" borderId="2" fillId="0" fontId="8" numFmtId="167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2" fillId="0" fontId="8" numFmtId="167" xfId="0">
      <alignment horizontal="right" indent="0" shrinkToFit="false" textRotation="0" vertical="center" wrapText="true"/>
      <protection hidden="false" locked="true"/>
    </xf>
    <xf applyAlignment="false" applyBorder="false" applyFont="fals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2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2" fontId="2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7" fillId="0" fontId="23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true" borderId="0" fillId="0" fontId="5" numFmtId="167" xfId="0">
      <alignment horizontal="center" indent="0" shrinkToFit="false" textRotation="0" vertical="top" wrapText="false"/>
      <protection hidden="false" locked="false"/>
    </xf>
    <xf applyAlignment="true" applyBorder="true" applyFont="true" applyProtection="false" borderId="1" fillId="0" fontId="22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04"/>
  <sheetViews>
    <sheetView colorId="64" defaultGridColor="true" rightToLeft="false" showFormulas="false" showGridLines="true" showOutlineSymbols="true" showRowColHeaders="true" showZeros="true" tabSelected="true" topLeftCell="A1" view="pageBreakPreview" windowProtection="true" workbookViewId="0" zoomScale="110" zoomScaleNormal="148" zoomScalePageLayoutView="110">
      <pane activePane="bottomLeft" state="frozen" topLeftCell="A15" xSplit="0" ySplit="14"/>
      <selection activeCell="A1" activeCellId="0" pane="topLeft" sqref="A1"/>
      <selection activeCell="B6" activeCellId="0" pane="bottomLeft" sqref="B6"/>
    </sheetView>
  </sheetViews>
  <sheetFormatPr defaultRowHeight="15"/>
  <cols>
    <col collapsed="false" hidden="false" max="1" min="1" style="0" width="2.70918367346939"/>
    <col collapsed="false" hidden="false" max="2" min="2" style="0" width="58"/>
    <col collapsed="false" hidden="false" max="4" min="3" style="0" width="8.72959183673469"/>
    <col collapsed="false" hidden="false" max="5" min="5" style="0" width="14.8571428571429"/>
    <col collapsed="false" hidden="false" max="7" min="6" style="0" width="8.72959183673469"/>
    <col collapsed="false" hidden="false" max="8" min="8" style="0" width="12.7091836734694"/>
    <col collapsed="false" hidden="false" max="9" min="9" style="0" width="13.8571428571429"/>
    <col collapsed="false" hidden="true" max="10" min="10" style="0" width="0"/>
    <col collapsed="false" hidden="false" max="11" min="11" style="0" width="10.7091836734694"/>
    <col collapsed="false" hidden="false" max="12" min="12" style="0" width="1.28571428571429"/>
    <col collapsed="false" hidden="false" max="14" min="13" style="0" width="1.85204081632653"/>
    <col collapsed="false" hidden="false" max="15" min="15" style="0" width="1.28571428571429"/>
    <col collapsed="false" hidden="false" max="1025" min="16" style="0" width="8.72959183673469"/>
  </cols>
  <sheetData>
    <row collapsed="false" customFormat="false" customHeight="true" hidden="false" ht="15" outlineLevel="0" r="1">
      <c r="A1" s="1"/>
      <c r="B1" s="1"/>
      <c r="C1" s="1"/>
      <c r="D1" s="1"/>
      <c r="E1" s="1"/>
      <c r="F1" s="1"/>
      <c r="G1" s="1"/>
      <c r="H1" s="2" t="s">
        <v>0</v>
      </c>
      <c r="I1" s="2"/>
      <c r="J1" s="2"/>
      <c r="K1" s="2"/>
      <c r="L1" s="3"/>
      <c r="M1" s="1"/>
      <c r="N1" s="3"/>
      <c r="O1" s="1"/>
      <c r="P1" s="3"/>
      <c r="Q1" s="1"/>
    </row>
    <row collapsed="false" customFormat="false" customHeight="false" hidden="false" ht="15" outlineLevel="0" r="2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3"/>
      <c r="M2" s="1"/>
      <c r="N2" s="3"/>
      <c r="O2" s="1"/>
      <c r="P2" s="3"/>
      <c r="Q2" s="1"/>
    </row>
    <row collapsed="false" customFormat="false" customHeight="false" hidden="false" ht="15" outlineLevel="0" r="3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3"/>
      <c r="M3" s="1"/>
      <c r="N3" s="3"/>
      <c r="O3" s="1"/>
      <c r="P3" s="3"/>
      <c r="Q3" s="1"/>
    </row>
    <row collapsed="false" customFormat="false" customHeight="false" hidden="false" ht="15" outlineLevel="0" r="4">
      <c r="A4" s="4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4"/>
      <c r="M4" s="4"/>
      <c r="N4" s="4"/>
      <c r="O4" s="4"/>
      <c r="P4" s="4"/>
      <c r="Q4" s="4"/>
    </row>
    <row collapsed="false" customFormat="false" customHeight="false" hidden="false" ht="15" outlineLevel="0" r="5">
      <c r="A5" s="4"/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4"/>
      <c r="M5" s="4"/>
      <c r="N5" s="4"/>
      <c r="O5" s="4"/>
      <c r="P5" s="4"/>
      <c r="Q5" s="4"/>
    </row>
    <row collapsed="false" customFormat="false" customHeight="false" hidden="false" ht="14.05" outlineLevel="0" r="6">
      <c r="A6" s="1"/>
      <c r="B6" s="6" t="s">
        <v>3</v>
      </c>
      <c r="C6" s="6"/>
      <c r="D6" s="6"/>
      <c r="E6" s="6"/>
      <c r="F6" s="6"/>
      <c r="G6" s="6"/>
      <c r="H6" s="6"/>
      <c r="I6" s="6"/>
      <c r="J6" s="6"/>
      <c r="K6" s="6"/>
      <c r="L6" s="1"/>
      <c r="M6" s="1"/>
      <c r="N6" s="1"/>
      <c r="O6" s="1"/>
      <c r="P6" s="1"/>
      <c r="Q6" s="1"/>
    </row>
    <row collapsed="false" customFormat="false" customHeight="false" hidden="false" ht="15" outlineLevel="0" r="7">
      <c r="A7" s="7"/>
      <c r="B7" s="7"/>
      <c r="C7" s="7"/>
      <c r="D7" s="7"/>
      <c r="E7" s="7"/>
      <c r="F7" s="7"/>
      <c r="G7" s="7"/>
      <c r="H7" s="7"/>
      <c r="I7" s="7"/>
      <c r="J7" s="7"/>
      <c r="K7" s="8" t="s">
        <v>4</v>
      </c>
      <c r="L7" s="7"/>
      <c r="M7" s="7"/>
      <c r="N7" s="7"/>
      <c r="O7" s="7"/>
      <c r="P7" s="7"/>
      <c r="Q7" s="7"/>
    </row>
    <row collapsed="false" customFormat="false" customHeight="false" hidden="false" ht="15" outlineLevel="0" r="8">
      <c r="A8" s="7"/>
      <c r="B8" s="7"/>
      <c r="C8" s="7"/>
      <c r="D8" s="7"/>
      <c r="E8" s="7"/>
      <c r="F8" s="7"/>
      <c r="G8" s="7"/>
      <c r="H8" s="7"/>
      <c r="I8" s="7"/>
      <c r="J8" s="7"/>
      <c r="K8" s="9"/>
      <c r="L8" s="7"/>
      <c r="M8" s="7"/>
      <c r="N8" s="7"/>
      <c r="O8" s="7"/>
      <c r="P8" s="7"/>
      <c r="Q8" s="7"/>
    </row>
    <row collapsed="false" customFormat="false" customHeight="true" hidden="false" ht="15" outlineLevel="0" r="9">
      <c r="A9" s="10"/>
      <c r="B9" s="11" t="s">
        <v>5</v>
      </c>
      <c r="C9" s="12" t="s">
        <v>6</v>
      </c>
      <c r="D9" s="12"/>
      <c r="E9" s="12"/>
      <c r="F9" s="12"/>
      <c r="G9" s="12"/>
      <c r="H9" s="12"/>
      <c r="I9" s="13" t="s">
        <v>7</v>
      </c>
      <c r="J9" s="7"/>
      <c r="K9" s="14" t="n">
        <v>25675242</v>
      </c>
      <c r="L9" s="15"/>
      <c r="M9" s="10"/>
      <c r="N9" s="15"/>
      <c r="O9" s="10"/>
      <c r="P9" s="15"/>
      <c r="Q9" s="10"/>
    </row>
    <row collapsed="false" customFormat="false" customHeight="true" hidden="false" ht="15" outlineLevel="0" r="10">
      <c r="A10" s="16"/>
      <c r="B10" s="16" t="s">
        <v>8</v>
      </c>
      <c r="C10" s="17" t="s">
        <v>9</v>
      </c>
      <c r="D10" s="17"/>
      <c r="E10" s="17"/>
      <c r="F10" s="17"/>
      <c r="G10" s="17"/>
      <c r="H10" s="17"/>
      <c r="I10" s="7" t="s">
        <v>10</v>
      </c>
      <c r="J10" s="7"/>
      <c r="K10" s="18" t="n">
        <v>561010000</v>
      </c>
      <c r="L10" s="15"/>
      <c r="M10" s="16"/>
      <c r="N10" s="15"/>
      <c r="O10" s="16"/>
      <c r="P10" s="15"/>
      <c r="Q10" s="16"/>
    </row>
    <row collapsed="false" customFormat="false" customHeight="true" hidden="false" ht="15" outlineLevel="0" r="11">
      <c r="A11" s="16"/>
      <c r="B11" s="19" t="s">
        <v>11</v>
      </c>
      <c r="C11" s="20" t="s">
        <v>12</v>
      </c>
      <c r="D11" s="20"/>
      <c r="E11" s="20"/>
      <c r="F11" s="20"/>
      <c r="G11" s="20"/>
      <c r="H11" s="20"/>
      <c r="I11" s="7" t="s">
        <v>13</v>
      </c>
      <c r="J11" s="7"/>
      <c r="K11" s="18" t="n">
        <v>420</v>
      </c>
      <c r="L11" s="15"/>
      <c r="M11" s="16"/>
      <c r="N11" s="15"/>
      <c r="O11" s="16"/>
      <c r="P11" s="15"/>
      <c r="Q11" s="16"/>
    </row>
    <row collapsed="false" customFormat="false" customHeight="true" hidden="false" ht="15" outlineLevel="0" r="12">
      <c r="A12" s="10"/>
      <c r="B12" s="21" t="s">
        <v>14</v>
      </c>
      <c r="C12" s="21"/>
      <c r="D12" s="21"/>
      <c r="E12" s="22" t="s">
        <v>15</v>
      </c>
      <c r="F12" s="23" t="s">
        <v>16</v>
      </c>
      <c r="G12" s="23"/>
      <c r="H12" s="23"/>
      <c r="I12" s="23"/>
      <c r="J12" s="7"/>
      <c r="K12" s="7"/>
      <c r="L12" s="24"/>
      <c r="M12" s="10"/>
      <c r="N12" s="24"/>
      <c r="O12" s="10"/>
      <c r="P12" s="24"/>
      <c r="Q12" s="10"/>
    </row>
    <row collapsed="false" customFormat="false" customHeight="true" hidden="false" ht="15" outlineLevel="0" r="13">
      <c r="A13" s="10"/>
      <c r="B13" s="21" t="s">
        <v>17</v>
      </c>
      <c r="C13" s="21"/>
      <c r="D13" s="21"/>
      <c r="E13" s="25"/>
      <c r="F13" s="26" t="e">
        <f aca="false">IF(E13&gt;0,VLOOKUP(E13,[1]довидниккпк!kp$1:kq$65536,2,0),"")</f>
        <v>#VALUE!</v>
      </c>
      <c r="G13" s="26"/>
      <c r="H13" s="26"/>
      <c r="I13" s="26"/>
      <c r="J13" s="26"/>
      <c r="K13" s="26"/>
      <c r="L13" s="15"/>
      <c r="M13" s="10"/>
      <c r="N13" s="15"/>
      <c r="O13" s="10"/>
      <c r="P13" s="15"/>
      <c r="Q13" s="10"/>
    </row>
    <row collapsed="false" customFormat="false" customHeight="true" hidden="false" ht="15" outlineLevel="0" r="14">
      <c r="A14" s="10"/>
      <c r="B14" s="21" t="s">
        <v>18</v>
      </c>
      <c r="C14" s="21"/>
      <c r="D14" s="21"/>
      <c r="E14" s="22" t="s">
        <v>19</v>
      </c>
      <c r="F14" s="27"/>
      <c r="G14" s="27"/>
      <c r="H14" s="27"/>
      <c r="I14" s="27"/>
      <c r="J14" s="27"/>
      <c r="K14" s="27"/>
      <c r="L14" s="15"/>
      <c r="M14" s="10"/>
      <c r="N14" s="15"/>
      <c r="O14" s="10"/>
      <c r="P14" s="15"/>
      <c r="Q14" s="10"/>
    </row>
    <row collapsed="false" customFormat="false" customHeight="true" hidden="false" ht="32.25" outlineLevel="0" r="15">
      <c r="A15" s="10"/>
      <c r="B15" s="21" t="s">
        <v>20</v>
      </c>
      <c r="C15" s="21"/>
      <c r="D15" s="21"/>
      <c r="E15" s="28" t="s">
        <v>21</v>
      </c>
      <c r="F15" s="29" t="s">
        <v>22</v>
      </c>
      <c r="G15" s="29"/>
      <c r="H15" s="29"/>
      <c r="I15" s="29"/>
      <c r="J15" s="29"/>
      <c r="K15" s="29"/>
      <c r="L15" s="15"/>
      <c r="M15" s="10"/>
      <c r="N15" s="15"/>
      <c r="O15" s="10"/>
      <c r="P15" s="15"/>
      <c r="Q15" s="10"/>
    </row>
    <row collapsed="false" customFormat="false" customHeight="true" hidden="false" ht="11.25" outlineLevel="0" r="16">
      <c r="A16" s="7"/>
      <c r="B16" s="30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collapsed="false" customFormat="false" customHeight="true" hidden="false" ht="14.25" outlineLevel="0" r="17">
      <c r="A17" s="7"/>
      <c r="B17" s="30" t="s">
        <v>24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collapsed="false" customFormat="false" customHeight="true" hidden="true" ht="15.75" outlineLevel="0" r="18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collapsed="false" customFormat="false" customHeight="true" hidden="false" ht="16.5" outlineLevel="0" r="19">
      <c r="A19" s="7"/>
      <c r="B19" s="32" t="s">
        <v>25</v>
      </c>
      <c r="C19" s="33" t="s">
        <v>26</v>
      </c>
      <c r="D19" s="32" t="s">
        <v>27</v>
      </c>
      <c r="E19" s="33" t="s">
        <v>28</v>
      </c>
      <c r="F19" s="33" t="s">
        <v>29</v>
      </c>
      <c r="G19" s="34" t="s">
        <v>30</v>
      </c>
      <c r="H19" s="34" t="s">
        <v>31</v>
      </c>
      <c r="I19" s="34" t="s">
        <v>32</v>
      </c>
      <c r="J19" s="34" t="s">
        <v>33</v>
      </c>
      <c r="K19" s="33" t="s">
        <v>34</v>
      </c>
      <c r="L19" s="7"/>
      <c r="M19" s="7"/>
      <c r="N19" s="7"/>
      <c r="O19" s="7"/>
      <c r="P19" s="7"/>
      <c r="Q19" s="7"/>
    </row>
    <row collapsed="false" customFormat="false" customHeight="false" hidden="false" ht="16.5" outlineLevel="0" r="20">
      <c r="A20" s="7"/>
      <c r="B20" s="32"/>
      <c r="C20" s="33"/>
      <c r="D20" s="32"/>
      <c r="E20" s="33"/>
      <c r="F20" s="33"/>
      <c r="G20" s="34"/>
      <c r="H20" s="34"/>
      <c r="I20" s="34"/>
      <c r="J20" s="34"/>
      <c r="K20" s="33"/>
      <c r="L20" s="7"/>
      <c r="M20" s="7"/>
      <c r="N20" s="7"/>
      <c r="O20" s="7"/>
      <c r="P20" s="7"/>
      <c r="Q20" s="7"/>
    </row>
    <row collapsed="false" customFormat="false" customHeight="false" hidden="false" ht="16.5" outlineLevel="0" r="21">
      <c r="A21" s="7"/>
      <c r="B21" s="32"/>
      <c r="C21" s="33"/>
      <c r="D21" s="32"/>
      <c r="E21" s="33"/>
      <c r="F21" s="33"/>
      <c r="G21" s="34"/>
      <c r="H21" s="34"/>
      <c r="I21" s="34"/>
      <c r="J21" s="34"/>
      <c r="K21" s="33"/>
      <c r="L21" s="7"/>
      <c r="M21" s="7"/>
      <c r="N21" s="7"/>
      <c r="O21" s="7"/>
      <c r="P21" s="7"/>
      <c r="Q21" s="7"/>
    </row>
    <row collapsed="false" customFormat="false" customHeight="false" hidden="false" ht="16.5" outlineLevel="0" r="22">
      <c r="A22" s="7"/>
      <c r="B22" s="35" t="n">
        <v>1</v>
      </c>
      <c r="C22" s="35" t="n">
        <v>2</v>
      </c>
      <c r="D22" s="35" t="n">
        <v>3</v>
      </c>
      <c r="E22" s="35" t="n">
        <v>4</v>
      </c>
      <c r="F22" s="35" t="n">
        <v>5</v>
      </c>
      <c r="G22" s="35" t="n">
        <v>6</v>
      </c>
      <c r="H22" s="35" t="n">
        <v>7</v>
      </c>
      <c r="I22" s="35" t="n">
        <v>8</v>
      </c>
      <c r="J22" s="35" t="n">
        <v>9</v>
      </c>
      <c r="K22" s="35" t="n">
        <v>9</v>
      </c>
      <c r="L22" s="7"/>
      <c r="M22" s="7"/>
      <c r="N22" s="7"/>
      <c r="O22" s="7"/>
      <c r="P22" s="7"/>
      <c r="Q22" s="7"/>
    </row>
    <row collapsed="false" customFormat="false" customHeight="true" hidden="false" ht="19.5" outlineLevel="0" r="23">
      <c r="A23" s="7"/>
      <c r="B23" s="36" t="s">
        <v>35</v>
      </c>
      <c r="C23" s="36" t="s">
        <v>36</v>
      </c>
      <c r="D23" s="37" t="s">
        <v>37</v>
      </c>
      <c r="E23" s="38" t="n">
        <f aca="false">E24+E59+E79+E84+E87</f>
        <v>26859107</v>
      </c>
      <c r="F23" s="38" t="n">
        <f aca="false">F26+F29+F32+F33+F37+F45+F46+F86+F54</f>
        <v>0</v>
      </c>
      <c r="G23" s="38" t="n">
        <f aca="false">G24+G59+G79+G84+G87</f>
        <v>0</v>
      </c>
      <c r="H23" s="38" t="n">
        <f aca="false">H24+H59+H79+H84+H87</f>
        <v>19723200.53</v>
      </c>
      <c r="I23" s="38" t="n">
        <f aca="false">I24+I59+I79+I84+I87</f>
        <v>19723200.53</v>
      </c>
      <c r="J23" s="38" t="n">
        <f aca="false">J24+J59+J79+J84+J87</f>
        <v>0</v>
      </c>
      <c r="K23" s="38" t="n">
        <f aca="false">G23+H23-I23</f>
        <v>0</v>
      </c>
      <c r="L23" s="7"/>
      <c r="M23" s="7"/>
      <c r="N23" s="7"/>
      <c r="O23" s="7"/>
      <c r="P23" s="7"/>
      <c r="Q23" s="7"/>
    </row>
    <row collapsed="false" customFormat="false" customHeight="true" hidden="false" ht="12" outlineLevel="0" r="24">
      <c r="A24" s="7"/>
      <c r="B24" s="32" t="s">
        <v>38</v>
      </c>
      <c r="C24" s="36" t="n">
        <v>2000</v>
      </c>
      <c r="D24" s="37" t="s">
        <v>39</v>
      </c>
      <c r="E24" s="38" t="n">
        <f aca="false">E25+E30+E47+E50+E54+E58</f>
        <v>26859107</v>
      </c>
      <c r="F24" s="38" t="n">
        <v>0</v>
      </c>
      <c r="G24" s="38" t="n">
        <f aca="false">G25+G30+G47+G50+G54+G58</f>
        <v>0</v>
      </c>
      <c r="H24" s="38" t="n">
        <f aca="false">H25+H30+H47+H50+H54+H58</f>
        <v>19723200.53</v>
      </c>
      <c r="I24" s="38" t="n">
        <f aca="false">I25+I30+I47+I50+I54+I58</f>
        <v>19723200.53</v>
      </c>
      <c r="J24" s="38" t="n">
        <f aca="false">J25+J30+J47+J50+J54+J58</f>
        <v>0</v>
      </c>
      <c r="K24" s="38" t="n">
        <f aca="false">G24+H24-I24</f>
        <v>0</v>
      </c>
      <c r="L24" s="7"/>
      <c r="M24" s="7"/>
      <c r="N24" s="7"/>
      <c r="O24" s="7"/>
      <c r="P24" s="7"/>
      <c r="Q24" s="7"/>
    </row>
    <row collapsed="false" customFormat="false" customHeight="true" hidden="false" ht="12" outlineLevel="0" r="25">
      <c r="A25" s="7"/>
      <c r="B25" s="39" t="s">
        <v>40</v>
      </c>
      <c r="C25" s="36" t="n">
        <v>2100</v>
      </c>
      <c r="D25" s="37" t="s">
        <v>41</v>
      </c>
      <c r="E25" s="38" t="n">
        <f aca="false">E26+E29</f>
        <v>23707907</v>
      </c>
      <c r="F25" s="38" t="n">
        <v>0</v>
      </c>
      <c r="G25" s="38" t="n">
        <f aca="false">G26+G29</f>
        <v>0</v>
      </c>
      <c r="H25" s="38" t="n">
        <f aca="false">H26+H29</f>
        <v>18379621.13</v>
      </c>
      <c r="I25" s="38" t="n">
        <f aca="false">I26+I29</f>
        <v>18379621.13</v>
      </c>
      <c r="J25" s="38" t="n">
        <f aca="false">J26+J29</f>
        <v>0</v>
      </c>
      <c r="K25" s="38" t="n">
        <f aca="false">G25+H25-I25</f>
        <v>0</v>
      </c>
      <c r="L25" s="7"/>
      <c r="M25" s="7"/>
      <c r="N25" s="7"/>
      <c r="O25" s="7"/>
      <c r="P25" s="7"/>
      <c r="Q25" s="7"/>
    </row>
    <row collapsed="false" customFormat="false" customHeight="true" hidden="false" ht="12" outlineLevel="0" r="26">
      <c r="A26" s="7"/>
      <c r="B26" s="40" t="s">
        <v>42</v>
      </c>
      <c r="C26" s="41" t="n">
        <v>2110</v>
      </c>
      <c r="D26" s="42" t="s">
        <v>43</v>
      </c>
      <c r="E26" s="43" t="n">
        <f aca="false">SUM(E27:E28)</f>
        <v>19432720</v>
      </c>
      <c r="F26" s="44" t="n">
        <v>0</v>
      </c>
      <c r="G26" s="43" t="n">
        <f aca="false">SUM(G27:G28)</f>
        <v>0</v>
      </c>
      <c r="H26" s="43" t="n">
        <f aca="false">SUM(H27:H28)</f>
        <v>15066777.64</v>
      </c>
      <c r="I26" s="43" t="n">
        <f aca="false">SUM(I27:I28)</f>
        <v>15066777.64</v>
      </c>
      <c r="J26" s="43" t="n">
        <f aca="false">SUM(J27:J28)</f>
        <v>0</v>
      </c>
      <c r="K26" s="45" t="n">
        <f aca="false">G26+H26-I26</f>
        <v>0</v>
      </c>
      <c r="L26" s="7"/>
      <c r="M26" s="7"/>
      <c r="N26" s="7"/>
      <c r="O26" s="7"/>
      <c r="P26" s="7"/>
      <c r="Q26" s="7"/>
    </row>
    <row collapsed="false" customFormat="false" customHeight="true" hidden="false" ht="12" outlineLevel="0" r="27">
      <c r="A27" s="7"/>
      <c r="B27" s="46" t="s">
        <v>44</v>
      </c>
      <c r="C27" s="32" t="n">
        <v>2111</v>
      </c>
      <c r="D27" s="47" t="s">
        <v>45</v>
      </c>
      <c r="E27" s="48" t="n">
        <f aca="false">17883800+3337300-1788380</f>
        <v>19432720</v>
      </c>
      <c r="F27" s="49" t="n">
        <v>0</v>
      </c>
      <c r="G27" s="48" t="n">
        <v>0</v>
      </c>
      <c r="H27" s="48" t="n">
        <v>15066777.64</v>
      </c>
      <c r="I27" s="48" t="n">
        <f aca="false">H27</f>
        <v>15066777.64</v>
      </c>
      <c r="J27" s="48" t="n">
        <v>0</v>
      </c>
      <c r="K27" s="50" t="n">
        <f aca="false">G27+H27-I27</f>
        <v>0</v>
      </c>
      <c r="L27" s="7"/>
      <c r="M27" s="7"/>
      <c r="N27" s="7"/>
      <c r="O27" s="7"/>
      <c r="P27" s="7"/>
      <c r="Q27" s="7"/>
    </row>
    <row collapsed="false" customFormat="false" customHeight="true" hidden="false" ht="12" outlineLevel="0" r="28">
      <c r="A28" s="7"/>
      <c r="B28" s="46" t="s">
        <v>46</v>
      </c>
      <c r="C28" s="32" t="n">
        <v>2112</v>
      </c>
      <c r="D28" s="47" t="s">
        <v>47</v>
      </c>
      <c r="E28" s="48" t="n">
        <v>0</v>
      </c>
      <c r="F28" s="49" t="n">
        <v>0</v>
      </c>
      <c r="G28" s="48" t="n">
        <v>0</v>
      </c>
      <c r="H28" s="48" t="n">
        <v>0</v>
      </c>
      <c r="I28" s="48" t="n">
        <v>0</v>
      </c>
      <c r="J28" s="48" t="n">
        <v>0</v>
      </c>
      <c r="K28" s="50" t="n">
        <f aca="false">G28+H28-I28</f>
        <v>0</v>
      </c>
      <c r="L28" s="7"/>
      <c r="M28" s="7"/>
      <c r="N28" s="7"/>
      <c r="O28" s="7"/>
      <c r="P28" s="7"/>
      <c r="Q28" s="7"/>
    </row>
    <row collapsed="false" customFormat="false" customHeight="true" hidden="false" ht="12" outlineLevel="0" r="29">
      <c r="A29" s="7"/>
      <c r="B29" s="51" t="s">
        <v>48</v>
      </c>
      <c r="C29" s="41" t="n">
        <v>2120</v>
      </c>
      <c r="D29" s="42" t="s">
        <v>49</v>
      </c>
      <c r="E29" s="44" t="n">
        <f aca="false">3934430+734200-393443</f>
        <v>4275187</v>
      </c>
      <c r="F29" s="44" t="n">
        <v>0</v>
      </c>
      <c r="G29" s="44" t="n">
        <v>0</v>
      </c>
      <c r="H29" s="44" t="n">
        <v>3312843.49</v>
      </c>
      <c r="I29" s="44" t="n">
        <f aca="false">H29</f>
        <v>3312843.49</v>
      </c>
      <c r="J29" s="44" t="n">
        <v>0</v>
      </c>
      <c r="K29" s="45" t="n">
        <f aca="false">G29+H29-I29</f>
        <v>0</v>
      </c>
      <c r="L29" s="7"/>
      <c r="M29" s="7"/>
      <c r="N29" s="7"/>
      <c r="O29" s="7"/>
      <c r="P29" s="7"/>
      <c r="Q29" s="7"/>
    </row>
    <row collapsed="false" customFormat="false" customHeight="true" hidden="false" ht="12" outlineLevel="0" r="30">
      <c r="A30" s="7"/>
      <c r="B30" s="52" t="s">
        <v>50</v>
      </c>
      <c r="C30" s="36" t="n">
        <v>2200</v>
      </c>
      <c r="D30" s="37" t="s">
        <v>51</v>
      </c>
      <c r="E30" s="53" t="n">
        <f aca="false">SUM(E31:E37)+E44</f>
        <v>3151200</v>
      </c>
      <c r="F30" s="53" t="n">
        <v>0</v>
      </c>
      <c r="G30" s="53" t="n">
        <f aca="false">SUM(G31:G37)+G44</f>
        <v>0</v>
      </c>
      <c r="H30" s="53" t="n">
        <f aca="false">SUM(H31:H37)+H44</f>
        <v>1343579.4</v>
      </c>
      <c r="I30" s="53" t="n">
        <f aca="false">SUM(I31:I37)+I44</f>
        <v>1343579.4</v>
      </c>
      <c r="J30" s="53" t="n">
        <f aca="false">SUM(J31:J37)+J44</f>
        <v>0</v>
      </c>
      <c r="K30" s="38" t="n">
        <f aca="false">G30+H30-I30</f>
        <v>0</v>
      </c>
      <c r="L30" s="7"/>
      <c r="M30" s="7"/>
      <c r="N30" s="7"/>
      <c r="O30" s="7"/>
      <c r="P30" s="7"/>
      <c r="Q30" s="7"/>
    </row>
    <row collapsed="false" customFormat="false" customHeight="true" hidden="false" ht="12" outlineLevel="0" r="31">
      <c r="A31" s="7"/>
      <c r="B31" s="40" t="s">
        <v>52</v>
      </c>
      <c r="C31" s="41" t="n">
        <v>2210</v>
      </c>
      <c r="D31" s="42" t="s">
        <v>53</v>
      </c>
      <c r="E31" s="44" t="n">
        <f aca="false">33700+50000</f>
        <v>83700</v>
      </c>
      <c r="F31" s="43" t="n">
        <v>0</v>
      </c>
      <c r="G31" s="44" t="n">
        <v>0</v>
      </c>
      <c r="H31" s="44" t="n">
        <v>49505</v>
      </c>
      <c r="I31" s="44" t="n">
        <f aca="false">H31</f>
        <v>49505</v>
      </c>
      <c r="J31" s="44" t="n">
        <v>0</v>
      </c>
      <c r="K31" s="45" t="n">
        <f aca="false">G31+H31-I31</f>
        <v>0</v>
      </c>
      <c r="L31" s="7"/>
      <c r="M31" s="7"/>
      <c r="N31" s="7"/>
      <c r="O31" s="7"/>
      <c r="P31" s="7"/>
      <c r="Q31" s="7"/>
    </row>
    <row collapsed="false" customFormat="false" customHeight="true" hidden="false" ht="12" outlineLevel="0" r="32">
      <c r="A32" s="7"/>
      <c r="B32" s="40" t="s">
        <v>54</v>
      </c>
      <c r="C32" s="41" t="n">
        <v>2220</v>
      </c>
      <c r="D32" s="41" t="n">
        <v>100</v>
      </c>
      <c r="E32" s="44" t="n">
        <v>6900</v>
      </c>
      <c r="F32" s="44" t="n">
        <v>0</v>
      </c>
      <c r="G32" s="44" t="n">
        <v>0</v>
      </c>
      <c r="H32" s="44" t="n">
        <v>4000</v>
      </c>
      <c r="I32" s="44" t="n">
        <f aca="false">H32</f>
        <v>4000</v>
      </c>
      <c r="J32" s="44" t="n">
        <v>0</v>
      </c>
      <c r="K32" s="45" t="n">
        <f aca="false">G32+H32-I32</f>
        <v>0</v>
      </c>
      <c r="L32" s="7"/>
      <c r="M32" s="7"/>
      <c r="N32" s="7"/>
      <c r="O32" s="7"/>
      <c r="P32" s="7"/>
      <c r="Q32" s="7"/>
    </row>
    <row collapsed="false" customFormat="false" customHeight="true" hidden="false" ht="12" outlineLevel="0" r="33">
      <c r="A33" s="7"/>
      <c r="B33" s="40" t="s">
        <v>55</v>
      </c>
      <c r="C33" s="41" t="n">
        <v>2230</v>
      </c>
      <c r="D33" s="41" t="n">
        <v>110</v>
      </c>
      <c r="E33" s="44" t="n">
        <v>897900</v>
      </c>
      <c r="F33" s="44" t="n">
        <v>0</v>
      </c>
      <c r="G33" s="44" t="n">
        <v>0</v>
      </c>
      <c r="H33" s="44" t="n">
        <v>32578.65</v>
      </c>
      <c r="I33" s="44" t="n">
        <f aca="false">H33</f>
        <v>32578.65</v>
      </c>
      <c r="J33" s="44" t="n">
        <v>0</v>
      </c>
      <c r="K33" s="45" t="n">
        <f aca="false">G33+H33-I33</f>
        <v>0</v>
      </c>
      <c r="L33" s="7"/>
      <c r="M33" s="7"/>
      <c r="N33" s="7"/>
      <c r="O33" s="7"/>
      <c r="P33" s="7"/>
      <c r="Q33" s="7"/>
    </row>
    <row collapsed="false" customFormat="false" customHeight="true" hidden="false" ht="14.25" outlineLevel="0" r="34">
      <c r="A34" s="7"/>
      <c r="B34" s="40" t="s">
        <v>56</v>
      </c>
      <c r="C34" s="41" t="n">
        <v>2240</v>
      </c>
      <c r="D34" s="41" t="n">
        <v>120</v>
      </c>
      <c r="E34" s="44" t="n">
        <f aca="false">68900+50000</f>
        <v>118900</v>
      </c>
      <c r="F34" s="43" t="n">
        <v>0</v>
      </c>
      <c r="G34" s="44"/>
      <c r="H34" s="44" t="n">
        <v>86757.04</v>
      </c>
      <c r="I34" s="44" t="n">
        <f aca="false">H34</f>
        <v>86757.04</v>
      </c>
      <c r="J34" s="44" t="n">
        <v>0</v>
      </c>
      <c r="K34" s="45" t="n">
        <f aca="false">G34+H34-I34</f>
        <v>0</v>
      </c>
      <c r="L34" s="7"/>
      <c r="M34" s="7"/>
      <c r="N34" s="7"/>
      <c r="O34" s="7"/>
      <c r="P34" s="7"/>
      <c r="Q34" s="7"/>
    </row>
    <row collapsed="false" customFormat="false" customHeight="true" hidden="false" ht="12" outlineLevel="0" r="35">
      <c r="A35" s="7"/>
      <c r="B35" s="40" t="s">
        <v>57</v>
      </c>
      <c r="C35" s="41" t="n">
        <v>2250</v>
      </c>
      <c r="D35" s="41" t="n">
        <v>130</v>
      </c>
      <c r="E35" s="44" t="n">
        <v>0</v>
      </c>
      <c r="F35" s="43" t="n">
        <v>0</v>
      </c>
      <c r="G35" s="44" t="n">
        <v>0</v>
      </c>
      <c r="H35" s="44" t="n">
        <v>0</v>
      </c>
      <c r="I35" s="44" t="n">
        <v>0</v>
      </c>
      <c r="J35" s="44" t="n">
        <v>0</v>
      </c>
      <c r="K35" s="45" t="n">
        <f aca="false">G35+H35-I35</f>
        <v>0</v>
      </c>
      <c r="L35" s="7"/>
      <c r="M35" s="7"/>
      <c r="N35" s="7"/>
      <c r="O35" s="7"/>
      <c r="P35" s="7"/>
      <c r="Q35" s="7"/>
    </row>
    <row collapsed="false" customFormat="false" customHeight="true" hidden="false" ht="12" outlineLevel="0" r="36">
      <c r="A36" s="7"/>
      <c r="B36" s="51" t="s">
        <v>58</v>
      </c>
      <c r="C36" s="41" t="n">
        <v>2260</v>
      </c>
      <c r="D36" s="41" t="n">
        <v>140</v>
      </c>
      <c r="E36" s="44" t="n">
        <v>0</v>
      </c>
      <c r="F36" s="43" t="n">
        <v>0</v>
      </c>
      <c r="G36" s="44" t="n">
        <v>0</v>
      </c>
      <c r="H36" s="44" t="n">
        <v>0</v>
      </c>
      <c r="I36" s="44" t="n">
        <v>0</v>
      </c>
      <c r="J36" s="44" t="n">
        <v>0</v>
      </c>
      <c r="K36" s="45" t="n">
        <f aca="false">G36+H36-I36</f>
        <v>0</v>
      </c>
      <c r="L36" s="7"/>
      <c r="M36" s="7"/>
      <c r="N36" s="7"/>
      <c r="O36" s="7"/>
      <c r="P36" s="7"/>
      <c r="Q36" s="7"/>
    </row>
    <row collapsed="false" customFormat="false" customHeight="true" hidden="false" ht="12" outlineLevel="0" r="37">
      <c r="A37" s="7"/>
      <c r="B37" s="51" t="s">
        <v>59</v>
      </c>
      <c r="C37" s="41" t="n">
        <v>2270</v>
      </c>
      <c r="D37" s="41" t="n">
        <v>150</v>
      </c>
      <c r="E37" s="43" t="n">
        <f aca="false">SUM(E38:E43)</f>
        <v>2043800</v>
      </c>
      <c r="F37" s="44" t="n">
        <v>0</v>
      </c>
      <c r="G37" s="43" t="n">
        <f aca="false">SUM(G38:G43)</f>
        <v>0</v>
      </c>
      <c r="H37" s="43" t="n">
        <f aca="false">SUM(H38:H43)</f>
        <v>1170738.71</v>
      </c>
      <c r="I37" s="43" t="n">
        <f aca="false">SUM(I38:I43)</f>
        <v>1170738.71</v>
      </c>
      <c r="J37" s="43" t="n">
        <f aca="false">SUM(J38:J43)</f>
        <v>0</v>
      </c>
      <c r="K37" s="45" t="n">
        <f aca="false">G37+H37-I37</f>
        <v>0</v>
      </c>
      <c r="L37" s="7"/>
      <c r="M37" s="7"/>
      <c r="N37" s="7"/>
      <c r="O37" s="7"/>
      <c r="P37" s="7"/>
      <c r="Q37" s="7"/>
    </row>
    <row collapsed="false" customFormat="false" customHeight="true" hidden="false" ht="12" outlineLevel="0" r="38">
      <c r="A38" s="7"/>
      <c r="B38" s="46" t="s">
        <v>60</v>
      </c>
      <c r="C38" s="32" t="n">
        <v>2271</v>
      </c>
      <c r="D38" s="32" t="n">
        <v>160</v>
      </c>
      <c r="E38" s="48" t="n">
        <v>1605900</v>
      </c>
      <c r="F38" s="49"/>
      <c r="G38" s="48" t="n">
        <v>0</v>
      </c>
      <c r="H38" s="48" t="n">
        <v>955207.65</v>
      </c>
      <c r="I38" s="48" t="n">
        <f aca="false">H38</f>
        <v>955207.65</v>
      </c>
      <c r="J38" s="48" t="n">
        <v>0</v>
      </c>
      <c r="K38" s="50" t="n">
        <f aca="false">G38+H38-I38</f>
        <v>0</v>
      </c>
      <c r="L38" s="7"/>
      <c r="M38" s="7"/>
      <c r="N38" s="7"/>
      <c r="O38" s="7"/>
      <c r="P38" s="7"/>
      <c r="Q38" s="7"/>
    </row>
    <row collapsed="false" customFormat="false" customHeight="true" hidden="false" ht="12" outlineLevel="0" r="39">
      <c r="A39" s="7"/>
      <c r="B39" s="46" t="s">
        <v>61</v>
      </c>
      <c r="C39" s="32" t="n">
        <v>2272</v>
      </c>
      <c r="D39" s="32" t="n">
        <v>170</v>
      </c>
      <c r="E39" s="48" t="n">
        <v>105000</v>
      </c>
      <c r="F39" s="49" t="n">
        <v>0</v>
      </c>
      <c r="G39" s="48" t="n">
        <v>0</v>
      </c>
      <c r="H39" s="48" t="n">
        <v>101828.61</v>
      </c>
      <c r="I39" s="48" t="n">
        <f aca="false">H39</f>
        <v>101828.61</v>
      </c>
      <c r="J39" s="48" t="n">
        <v>0</v>
      </c>
      <c r="K39" s="50" t="n">
        <f aca="false">G39+H39-I39</f>
        <v>0</v>
      </c>
      <c r="L39" s="7"/>
      <c r="M39" s="7"/>
      <c r="N39" s="7"/>
      <c r="O39" s="7"/>
      <c r="P39" s="7"/>
      <c r="Q39" s="7"/>
    </row>
    <row collapsed="false" customFormat="false" customHeight="true" hidden="false" ht="12" outlineLevel="0" r="40">
      <c r="A40" s="7"/>
      <c r="B40" s="46" t="s">
        <v>62</v>
      </c>
      <c r="C40" s="32" t="n">
        <v>2273</v>
      </c>
      <c r="D40" s="32" t="n">
        <v>180</v>
      </c>
      <c r="E40" s="48" t="n">
        <v>314000</v>
      </c>
      <c r="F40" s="49" t="n">
        <v>0</v>
      </c>
      <c r="G40" s="48" t="n">
        <v>0</v>
      </c>
      <c r="H40" s="48" t="n">
        <v>107573.94</v>
      </c>
      <c r="I40" s="48" t="n">
        <f aca="false">H40</f>
        <v>107573.94</v>
      </c>
      <c r="J40" s="48" t="n">
        <v>0</v>
      </c>
      <c r="K40" s="50" t="n">
        <f aca="false">G40+H40-I40</f>
        <v>0</v>
      </c>
      <c r="L40" s="7"/>
      <c r="M40" s="7"/>
      <c r="N40" s="7"/>
      <c r="O40" s="7"/>
      <c r="P40" s="7"/>
      <c r="Q40" s="7"/>
    </row>
    <row collapsed="false" customFormat="false" customHeight="true" hidden="false" ht="12" outlineLevel="0" r="41">
      <c r="A41" s="7"/>
      <c r="B41" s="46" t="s">
        <v>63</v>
      </c>
      <c r="C41" s="32" t="n">
        <v>2274</v>
      </c>
      <c r="D41" s="32" t="n">
        <v>190</v>
      </c>
      <c r="E41" s="48"/>
      <c r="F41" s="49" t="n">
        <v>0</v>
      </c>
      <c r="G41" s="48" t="n">
        <v>0</v>
      </c>
      <c r="H41" s="48" t="n">
        <v>0</v>
      </c>
      <c r="I41" s="48" t="n">
        <f aca="false">H41</f>
        <v>0</v>
      </c>
      <c r="J41" s="48" t="n">
        <v>0</v>
      </c>
      <c r="K41" s="50" t="n">
        <f aca="false">G41+H41-I41</f>
        <v>0</v>
      </c>
      <c r="L41" s="7"/>
      <c r="M41" s="7"/>
      <c r="N41" s="7"/>
      <c r="O41" s="7"/>
      <c r="P41" s="7"/>
      <c r="Q41" s="7"/>
    </row>
    <row collapsed="false" customFormat="false" customHeight="true" hidden="false" ht="12" outlineLevel="0" r="42">
      <c r="A42" s="7"/>
      <c r="B42" s="46" t="s">
        <v>64</v>
      </c>
      <c r="C42" s="32" t="n">
        <v>2275</v>
      </c>
      <c r="D42" s="32" t="n">
        <v>200</v>
      </c>
      <c r="E42" s="48" t="n">
        <v>18900</v>
      </c>
      <c r="F42" s="49" t="n">
        <v>0</v>
      </c>
      <c r="G42" s="48" t="n">
        <v>0</v>
      </c>
      <c r="H42" s="48" t="n">
        <v>6128.51</v>
      </c>
      <c r="I42" s="48" t="n">
        <f aca="false">H42</f>
        <v>6128.51</v>
      </c>
      <c r="J42" s="48" t="n">
        <v>0</v>
      </c>
      <c r="K42" s="50" t="n">
        <f aca="false">G42+H42-I42</f>
        <v>0</v>
      </c>
      <c r="L42" s="7"/>
      <c r="M42" s="7"/>
      <c r="N42" s="7"/>
      <c r="O42" s="7"/>
      <c r="P42" s="7"/>
      <c r="Q42" s="7"/>
    </row>
    <row collapsed="false" customFormat="false" customHeight="true" hidden="false" ht="12" outlineLevel="0" r="43">
      <c r="A43" s="7"/>
      <c r="B43" s="46" t="s">
        <v>65</v>
      </c>
      <c r="C43" s="32" t="n">
        <v>2276</v>
      </c>
      <c r="D43" s="32" t="n">
        <v>210</v>
      </c>
      <c r="E43" s="48" t="n">
        <v>0</v>
      </c>
      <c r="F43" s="49" t="n">
        <v>0</v>
      </c>
      <c r="G43" s="48" t="n">
        <v>0</v>
      </c>
      <c r="H43" s="48" t="n">
        <v>0</v>
      </c>
      <c r="I43" s="48" t="n">
        <v>0</v>
      </c>
      <c r="J43" s="48" t="n">
        <v>0</v>
      </c>
      <c r="K43" s="50" t="n">
        <f aca="false">G43+H43-I43</f>
        <v>0</v>
      </c>
      <c r="L43" s="7"/>
      <c r="M43" s="7"/>
      <c r="N43" s="7"/>
      <c r="O43" s="7"/>
      <c r="P43" s="7"/>
      <c r="Q43" s="7"/>
    </row>
    <row collapsed="false" customFormat="false" customHeight="true" hidden="false" ht="21" outlineLevel="0" r="44">
      <c r="A44" s="7"/>
      <c r="B44" s="51" t="s">
        <v>66</v>
      </c>
      <c r="C44" s="41" t="n">
        <v>2280</v>
      </c>
      <c r="D44" s="41" t="n">
        <v>220</v>
      </c>
      <c r="E44" s="43" t="n">
        <f aca="false">SUM(E45:E46)</f>
        <v>0</v>
      </c>
      <c r="F44" s="43" t="n">
        <v>0</v>
      </c>
      <c r="G44" s="43" t="n">
        <f aca="false">SUM(G45:G46)</f>
        <v>0</v>
      </c>
      <c r="H44" s="43" t="n">
        <f aca="false">SUM(H45:H46)</f>
        <v>0</v>
      </c>
      <c r="I44" s="43" t="n">
        <f aca="false">SUM(I45:I46)</f>
        <v>0</v>
      </c>
      <c r="J44" s="43" t="n">
        <f aca="false">SUM(J45:J46)</f>
        <v>0</v>
      </c>
      <c r="K44" s="45" t="n">
        <f aca="false">G44+H44-I44</f>
        <v>0</v>
      </c>
      <c r="L44" s="7"/>
      <c r="M44" s="7"/>
      <c r="N44" s="7"/>
      <c r="O44" s="7"/>
      <c r="P44" s="7"/>
      <c r="Q44" s="7"/>
    </row>
    <row collapsed="false" customFormat="false" customHeight="true" hidden="false" ht="12" outlineLevel="0" r="45">
      <c r="A45" s="7"/>
      <c r="B45" s="54" t="s">
        <v>67</v>
      </c>
      <c r="C45" s="32" t="n">
        <v>2281</v>
      </c>
      <c r="D45" s="32" t="n">
        <v>230</v>
      </c>
      <c r="E45" s="48" t="n">
        <v>0</v>
      </c>
      <c r="F45" s="48" t="n">
        <v>0</v>
      </c>
      <c r="G45" s="48" t="n">
        <v>0</v>
      </c>
      <c r="H45" s="48" t="n">
        <v>0</v>
      </c>
      <c r="I45" s="48" t="n">
        <v>0</v>
      </c>
      <c r="J45" s="48" t="n">
        <v>0</v>
      </c>
      <c r="K45" s="50" t="n">
        <f aca="false">G45+H45-I45</f>
        <v>0</v>
      </c>
      <c r="L45" s="7"/>
      <c r="M45" s="7"/>
      <c r="N45" s="7"/>
      <c r="O45" s="7"/>
      <c r="P45" s="7"/>
      <c r="Q45" s="7"/>
    </row>
    <row collapsed="false" customFormat="false" customHeight="true" hidden="false" ht="12" outlineLevel="0" r="46">
      <c r="A46" s="7"/>
      <c r="B46" s="55" t="s">
        <v>68</v>
      </c>
      <c r="C46" s="32" t="n">
        <v>2282</v>
      </c>
      <c r="D46" s="32" t="n">
        <v>240</v>
      </c>
      <c r="E46" s="48"/>
      <c r="F46" s="48" t="n">
        <v>0</v>
      </c>
      <c r="G46" s="48" t="n">
        <v>0</v>
      </c>
      <c r="H46" s="48"/>
      <c r="I46" s="48" t="n">
        <f aca="false">H46</f>
        <v>0</v>
      </c>
      <c r="J46" s="48" t="n">
        <v>0</v>
      </c>
      <c r="K46" s="50" t="n">
        <f aca="false">G46+H46-I46</f>
        <v>0</v>
      </c>
      <c r="L46" s="7"/>
      <c r="M46" s="7"/>
      <c r="N46" s="7"/>
      <c r="O46" s="7"/>
      <c r="P46" s="7"/>
      <c r="Q46" s="7"/>
    </row>
    <row collapsed="false" customFormat="false" customHeight="true" hidden="false" ht="12" outlineLevel="0" r="47">
      <c r="A47" s="7"/>
      <c r="B47" s="39" t="s">
        <v>69</v>
      </c>
      <c r="C47" s="36" t="n">
        <v>2400</v>
      </c>
      <c r="D47" s="36" t="n">
        <v>250</v>
      </c>
      <c r="E47" s="53" t="n">
        <f aca="false">SUM(E48:E49)</f>
        <v>0</v>
      </c>
      <c r="F47" s="53" t="n">
        <f aca="false">SUM(F48:F49)</f>
        <v>0</v>
      </c>
      <c r="G47" s="53" t="n">
        <f aca="false">SUM(G48:G49)</f>
        <v>0</v>
      </c>
      <c r="H47" s="53" t="n">
        <f aca="false">SUM(H48:H49)</f>
        <v>0</v>
      </c>
      <c r="I47" s="53" t="n">
        <f aca="false">SUM(I48:I49)</f>
        <v>0</v>
      </c>
      <c r="J47" s="53" t="n">
        <f aca="false">SUM(J48:J49)</f>
        <v>0</v>
      </c>
      <c r="K47" s="38" t="n">
        <f aca="false">G47+H47-I47</f>
        <v>0</v>
      </c>
      <c r="L47" s="7"/>
      <c r="M47" s="7"/>
      <c r="N47" s="7"/>
      <c r="O47" s="7"/>
      <c r="P47" s="7"/>
      <c r="Q47" s="7"/>
    </row>
    <row collapsed="false" customFormat="false" customHeight="true" hidden="false" ht="12" outlineLevel="0" r="48">
      <c r="A48" s="7"/>
      <c r="B48" s="56" t="s">
        <v>70</v>
      </c>
      <c r="C48" s="41" t="n">
        <v>2410</v>
      </c>
      <c r="D48" s="41" t="n">
        <v>260</v>
      </c>
      <c r="E48" s="44" t="n">
        <v>0</v>
      </c>
      <c r="F48" s="43" t="n">
        <v>0</v>
      </c>
      <c r="G48" s="44" t="n">
        <v>0</v>
      </c>
      <c r="H48" s="44" t="n">
        <v>0</v>
      </c>
      <c r="I48" s="44" t="n">
        <v>0</v>
      </c>
      <c r="J48" s="44" t="n">
        <v>0</v>
      </c>
      <c r="K48" s="45" t="n">
        <f aca="false">G48+H48-I48</f>
        <v>0</v>
      </c>
      <c r="L48" s="7"/>
      <c r="M48" s="7"/>
      <c r="N48" s="7"/>
      <c r="O48" s="7"/>
      <c r="P48" s="7"/>
      <c r="Q48" s="7"/>
    </row>
    <row collapsed="false" customFormat="false" customHeight="true" hidden="false" ht="12" outlineLevel="0" r="49">
      <c r="A49" s="7"/>
      <c r="B49" s="56" t="s">
        <v>71</v>
      </c>
      <c r="C49" s="41" t="n">
        <v>2420</v>
      </c>
      <c r="D49" s="41" t="n">
        <v>270</v>
      </c>
      <c r="E49" s="44" t="n">
        <v>0</v>
      </c>
      <c r="F49" s="43" t="n">
        <v>0</v>
      </c>
      <c r="G49" s="44" t="n">
        <v>0</v>
      </c>
      <c r="H49" s="44" t="n">
        <v>0</v>
      </c>
      <c r="I49" s="44" t="n">
        <v>0</v>
      </c>
      <c r="J49" s="44" t="n">
        <v>0</v>
      </c>
      <c r="K49" s="45" t="n">
        <f aca="false">G49+H49-I49</f>
        <v>0</v>
      </c>
      <c r="L49" s="7"/>
      <c r="M49" s="7"/>
      <c r="N49" s="7"/>
      <c r="O49" s="7"/>
      <c r="P49" s="7"/>
      <c r="Q49" s="7"/>
    </row>
    <row collapsed="false" customFormat="false" customHeight="true" hidden="false" ht="12" outlineLevel="0" r="50">
      <c r="A50" s="7"/>
      <c r="B50" s="57" t="s">
        <v>72</v>
      </c>
      <c r="C50" s="36" t="n">
        <v>2600</v>
      </c>
      <c r="D50" s="36" t="n">
        <v>280</v>
      </c>
      <c r="E50" s="53" t="n">
        <f aca="false">SUM(E51:E53)</f>
        <v>0</v>
      </c>
      <c r="F50" s="53" t="n">
        <f aca="false">SUM(F51:F53)</f>
        <v>0</v>
      </c>
      <c r="G50" s="53" t="n">
        <f aca="false">SUM(G51:G53)</f>
        <v>0</v>
      </c>
      <c r="H50" s="53" t="n">
        <f aca="false">SUM(H51:H53)</f>
        <v>0</v>
      </c>
      <c r="I50" s="53" t="n">
        <f aca="false">SUM(I51:I53)</f>
        <v>0</v>
      </c>
      <c r="J50" s="53" t="n">
        <f aca="false">SUM(J51:J53)</f>
        <v>0</v>
      </c>
      <c r="K50" s="38" t="n">
        <f aca="false">G50+H50-I50</f>
        <v>0</v>
      </c>
      <c r="L50" s="7"/>
      <c r="M50" s="7"/>
      <c r="N50" s="7"/>
      <c r="O50" s="7"/>
      <c r="P50" s="7"/>
      <c r="Q50" s="7"/>
    </row>
    <row collapsed="false" customFormat="false" customHeight="true" hidden="false" ht="12" outlineLevel="0" r="51">
      <c r="A51" s="7"/>
      <c r="B51" s="51" t="s">
        <v>73</v>
      </c>
      <c r="C51" s="41" t="n">
        <v>2610</v>
      </c>
      <c r="D51" s="41" t="n">
        <v>290</v>
      </c>
      <c r="E51" s="58" t="n">
        <v>0</v>
      </c>
      <c r="F51" s="59" t="n">
        <v>0</v>
      </c>
      <c r="G51" s="58" t="n">
        <v>0</v>
      </c>
      <c r="H51" s="58" t="n">
        <v>0</v>
      </c>
      <c r="I51" s="58" t="n">
        <v>0</v>
      </c>
      <c r="J51" s="58" t="n">
        <v>0</v>
      </c>
      <c r="K51" s="45" t="n">
        <f aca="false">G51+H51-I51</f>
        <v>0</v>
      </c>
      <c r="L51" s="7"/>
      <c r="M51" s="7"/>
      <c r="N51" s="7"/>
      <c r="O51" s="7"/>
      <c r="P51" s="7"/>
      <c r="Q51" s="7"/>
    </row>
    <row collapsed="false" customFormat="false" customHeight="true" hidden="false" ht="12" outlineLevel="0" r="52">
      <c r="A52" s="7"/>
      <c r="B52" s="51" t="s">
        <v>74</v>
      </c>
      <c r="C52" s="41" t="n">
        <v>2620</v>
      </c>
      <c r="D52" s="41" t="n">
        <v>300</v>
      </c>
      <c r="E52" s="58" t="n">
        <v>0</v>
      </c>
      <c r="F52" s="59" t="n">
        <v>0</v>
      </c>
      <c r="G52" s="58" t="n">
        <v>0</v>
      </c>
      <c r="H52" s="58" t="n">
        <v>0</v>
      </c>
      <c r="I52" s="58" t="n">
        <v>0</v>
      </c>
      <c r="J52" s="58" t="n">
        <v>0</v>
      </c>
      <c r="K52" s="45" t="n">
        <f aca="false">G52+H52-I52</f>
        <v>0</v>
      </c>
      <c r="L52" s="7"/>
      <c r="M52" s="7"/>
      <c r="N52" s="7"/>
      <c r="O52" s="7"/>
      <c r="P52" s="7"/>
      <c r="Q52" s="7"/>
    </row>
    <row collapsed="false" customFormat="false" customHeight="true" hidden="false" ht="12" outlineLevel="0" r="53">
      <c r="A53" s="7"/>
      <c r="B53" s="56" t="s">
        <v>75</v>
      </c>
      <c r="C53" s="41" t="n">
        <v>2630</v>
      </c>
      <c r="D53" s="41" t="n">
        <v>310</v>
      </c>
      <c r="E53" s="58" t="n">
        <v>0</v>
      </c>
      <c r="F53" s="59" t="n">
        <v>0</v>
      </c>
      <c r="G53" s="58" t="n">
        <v>0</v>
      </c>
      <c r="H53" s="58" t="n">
        <v>0</v>
      </c>
      <c r="I53" s="58" t="n">
        <v>0</v>
      </c>
      <c r="J53" s="58" t="n">
        <v>0</v>
      </c>
      <c r="K53" s="45" t="n">
        <f aca="false">G53+H53-I53</f>
        <v>0</v>
      </c>
      <c r="L53" s="7"/>
      <c r="M53" s="7"/>
      <c r="N53" s="7"/>
      <c r="O53" s="7"/>
      <c r="P53" s="7"/>
      <c r="Q53" s="7"/>
    </row>
    <row collapsed="false" customFormat="false" customHeight="true" hidden="false" ht="12" outlineLevel="0" r="54">
      <c r="A54" s="7"/>
      <c r="B54" s="52" t="s">
        <v>76</v>
      </c>
      <c r="C54" s="36" t="n">
        <v>2700</v>
      </c>
      <c r="D54" s="36" t="n">
        <v>320</v>
      </c>
      <c r="E54" s="60" t="n">
        <f aca="false">SUM(E55:E57)</f>
        <v>0</v>
      </c>
      <c r="F54" s="61" t="n">
        <v>0</v>
      </c>
      <c r="G54" s="60" t="n">
        <f aca="false">SUM(G55:G57)</f>
        <v>0</v>
      </c>
      <c r="H54" s="60" t="n">
        <f aca="false">SUM(H55:H57)</f>
        <v>0</v>
      </c>
      <c r="I54" s="60" t="n">
        <f aca="false">SUM(I55:I57)</f>
        <v>0</v>
      </c>
      <c r="J54" s="60" t="n">
        <f aca="false">SUM(J55:J57)</f>
        <v>0</v>
      </c>
      <c r="K54" s="38" t="n">
        <f aca="false">G54+H54-I54</f>
        <v>0</v>
      </c>
      <c r="L54" s="7"/>
      <c r="M54" s="7"/>
      <c r="N54" s="7"/>
      <c r="O54" s="7"/>
      <c r="P54" s="7"/>
      <c r="Q54" s="7"/>
    </row>
    <row collapsed="false" customFormat="false" customHeight="true" hidden="false" ht="12" outlineLevel="0" r="55">
      <c r="A55" s="7"/>
      <c r="B55" s="51" t="s">
        <v>77</v>
      </c>
      <c r="C55" s="41" t="n">
        <v>2710</v>
      </c>
      <c r="D55" s="41" t="n">
        <v>330</v>
      </c>
      <c r="E55" s="58" t="n">
        <v>0</v>
      </c>
      <c r="F55" s="59" t="n">
        <v>0</v>
      </c>
      <c r="G55" s="58" t="n">
        <v>0</v>
      </c>
      <c r="H55" s="58" t="n">
        <v>0</v>
      </c>
      <c r="I55" s="58" t="n">
        <v>0</v>
      </c>
      <c r="J55" s="58" t="n">
        <v>0</v>
      </c>
      <c r="K55" s="45" t="n">
        <f aca="false">G55+H55-I55</f>
        <v>0</v>
      </c>
      <c r="L55" s="7"/>
      <c r="M55" s="7"/>
      <c r="N55" s="7"/>
      <c r="O55" s="7"/>
      <c r="P55" s="7"/>
      <c r="Q55" s="7"/>
    </row>
    <row collapsed="false" customFormat="false" customHeight="true" hidden="false" ht="12" outlineLevel="0" r="56">
      <c r="A56" s="7"/>
      <c r="B56" s="51" t="s">
        <v>78</v>
      </c>
      <c r="C56" s="41" t="n">
        <v>2720</v>
      </c>
      <c r="D56" s="41" t="n">
        <v>340</v>
      </c>
      <c r="E56" s="58" t="n">
        <v>0</v>
      </c>
      <c r="F56" s="59" t="n">
        <v>0</v>
      </c>
      <c r="G56" s="58" t="n">
        <v>0</v>
      </c>
      <c r="H56" s="58" t="n">
        <v>0</v>
      </c>
      <c r="I56" s="58" t="n">
        <v>0</v>
      </c>
      <c r="J56" s="58" t="n">
        <v>0</v>
      </c>
      <c r="K56" s="45" t="n">
        <f aca="false">G56+H56-I56</f>
        <v>0</v>
      </c>
      <c r="L56" s="7"/>
      <c r="M56" s="7"/>
      <c r="N56" s="7"/>
      <c r="O56" s="7"/>
      <c r="P56" s="7"/>
      <c r="Q56" s="7"/>
    </row>
    <row collapsed="false" customFormat="false" customHeight="true" hidden="false" ht="11.25" outlineLevel="0" r="57">
      <c r="A57" s="7"/>
      <c r="B57" s="51" t="s">
        <v>79</v>
      </c>
      <c r="C57" s="41" t="n">
        <v>2730</v>
      </c>
      <c r="D57" s="41" t="n">
        <v>350</v>
      </c>
      <c r="E57" s="58"/>
      <c r="F57" s="59" t="n">
        <v>0</v>
      </c>
      <c r="G57" s="58" t="n">
        <v>0</v>
      </c>
      <c r="H57" s="58"/>
      <c r="I57" s="58" t="n">
        <f aca="false">H57</f>
        <v>0</v>
      </c>
      <c r="J57" s="58" t="n">
        <v>0</v>
      </c>
      <c r="K57" s="45" t="n">
        <f aca="false">G57+H57-I57</f>
        <v>0</v>
      </c>
      <c r="L57" s="7"/>
      <c r="M57" s="7"/>
      <c r="N57" s="7"/>
      <c r="O57" s="7"/>
      <c r="P57" s="7"/>
      <c r="Q57" s="7"/>
    </row>
    <row collapsed="false" customFormat="false" customHeight="true" hidden="false" ht="12" outlineLevel="0" r="58">
      <c r="A58" s="7"/>
      <c r="B58" s="52" t="s">
        <v>80</v>
      </c>
      <c r="C58" s="36" t="n">
        <v>2800</v>
      </c>
      <c r="D58" s="36" t="n">
        <v>360</v>
      </c>
      <c r="E58" s="61" t="n">
        <v>0</v>
      </c>
      <c r="F58" s="60" t="n">
        <v>0</v>
      </c>
      <c r="G58" s="61" t="n">
        <v>0</v>
      </c>
      <c r="H58" s="61" t="n">
        <v>0</v>
      </c>
      <c r="I58" s="61" t="n">
        <v>0</v>
      </c>
      <c r="J58" s="61" t="n">
        <v>0</v>
      </c>
      <c r="K58" s="38" t="n">
        <f aca="false">G58+H58-I58</f>
        <v>0</v>
      </c>
      <c r="L58" s="7"/>
      <c r="M58" s="7"/>
      <c r="N58" s="7"/>
      <c r="O58" s="7"/>
      <c r="P58" s="7"/>
      <c r="Q58" s="7"/>
    </row>
    <row collapsed="false" customFormat="false" customHeight="true" hidden="false" ht="12" outlineLevel="0" r="59">
      <c r="A59" s="7"/>
      <c r="B59" s="36" t="s">
        <v>81</v>
      </c>
      <c r="C59" s="36" t="n">
        <v>3000</v>
      </c>
      <c r="D59" s="36" t="n">
        <v>370</v>
      </c>
      <c r="E59" s="60" t="n">
        <f aca="false">E60+E74</f>
        <v>0</v>
      </c>
      <c r="F59" s="60" t="n">
        <f aca="false">F60+F74</f>
        <v>0</v>
      </c>
      <c r="G59" s="60" t="n">
        <f aca="false">G60+G74</f>
        <v>0</v>
      </c>
      <c r="H59" s="60" t="n">
        <f aca="false">H60+H74</f>
        <v>0</v>
      </c>
      <c r="I59" s="60" t="n">
        <f aca="false">I60+I74</f>
        <v>0</v>
      </c>
      <c r="J59" s="60" t="n">
        <f aca="false">J60+J74</f>
        <v>0</v>
      </c>
      <c r="K59" s="38" t="n">
        <f aca="false">G59+H59-I59</f>
        <v>0</v>
      </c>
      <c r="L59" s="7"/>
      <c r="M59" s="7"/>
      <c r="N59" s="7"/>
      <c r="O59" s="7"/>
      <c r="P59" s="7"/>
      <c r="Q59" s="7"/>
    </row>
    <row collapsed="false" customFormat="false" customHeight="true" hidden="false" ht="12" outlineLevel="0" r="60">
      <c r="A60" s="7"/>
      <c r="B60" s="39" t="s">
        <v>82</v>
      </c>
      <c r="C60" s="36" t="n">
        <v>3100</v>
      </c>
      <c r="D60" s="36" t="n">
        <v>380</v>
      </c>
      <c r="E60" s="60" t="n">
        <f aca="false">E61+E62+E65+E68+E72+E73</f>
        <v>0</v>
      </c>
      <c r="F60" s="60" t="n">
        <f aca="false">F61+F62+F65+F68+F72+F73</f>
        <v>0</v>
      </c>
      <c r="G60" s="60" t="n">
        <f aca="false">G61+G62+G65+G68+G72+G73</f>
        <v>0</v>
      </c>
      <c r="H60" s="60" t="n">
        <f aca="false">H61+H62+H65+H68+H72+H73</f>
        <v>0</v>
      </c>
      <c r="I60" s="60" t="n">
        <f aca="false">I61+I62+I65+I68+I72+I73</f>
        <v>0</v>
      </c>
      <c r="J60" s="60" t="n">
        <f aca="false">J61+J62+J65+J68+J72+J73</f>
        <v>0</v>
      </c>
      <c r="K60" s="38" t="n">
        <f aca="false">G60+H60-I60</f>
        <v>0</v>
      </c>
      <c r="L60" s="7"/>
      <c r="M60" s="7"/>
      <c r="N60" s="7"/>
      <c r="O60" s="7"/>
      <c r="P60" s="7"/>
      <c r="Q60" s="7"/>
    </row>
    <row collapsed="false" customFormat="false" customHeight="true" hidden="false" ht="12" outlineLevel="0" r="61">
      <c r="A61" s="7"/>
      <c r="B61" s="51" t="s">
        <v>83</v>
      </c>
      <c r="C61" s="41" t="n">
        <v>3110</v>
      </c>
      <c r="D61" s="41" t="n">
        <v>390</v>
      </c>
      <c r="E61" s="58" t="n">
        <v>0</v>
      </c>
      <c r="F61" s="59" t="n">
        <v>0</v>
      </c>
      <c r="G61" s="58" t="n">
        <v>0</v>
      </c>
      <c r="H61" s="58" t="n">
        <v>0</v>
      </c>
      <c r="I61" s="58" t="n">
        <v>0</v>
      </c>
      <c r="J61" s="58" t="n">
        <v>0</v>
      </c>
      <c r="K61" s="45" t="n">
        <f aca="false">G61+H61-I61</f>
        <v>0</v>
      </c>
      <c r="L61" s="7"/>
      <c r="M61" s="7"/>
      <c r="N61" s="7"/>
      <c r="O61" s="7"/>
      <c r="P61" s="7"/>
      <c r="Q61" s="7"/>
    </row>
    <row collapsed="false" customFormat="false" customHeight="true" hidden="false" ht="12" outlineLevel="0" r="62">
      <c r="A62" s="7"/>
      <c r="B62" s="56" t="s">
        <v>84</v>
      </c>
      <c r="C62" s="41" t="n">
        <v>3120</v>
      </c>
      <c r="D62" s="41" t="n">
        <v>400</v>
      </c>
      <c r="E62" s="62" t="n">
        <f aca="false">SUM(E63:E64)</f>
        <v>0</v>
      </c>
      <c r="F62" s="62" t="n">
        <f aca="false">SUM(F63:F64)</f>
        <v>0</v>
      </c>
      <c r="G62" s="62" t="n">
        <f aca="false">SUM(G63:G64)</f>
        <v>0</v>
      </c>
      <c r="H62" s="62" t="n">
        <f aca="false">SUM(H63:H64)</f>
        <v>0</v>
      </c>
      <c r="I62" s="62" t="n">
        <f aca="false">SUM(I63:I64)</f>
        <v>0</v>
      </c>
      <c r="J62" s="62" t="n">
        <f aca="false">SUM(J63:J64)</f>
        <v>0</v>
      </c>
      <c r="K62" s="45" t="n">
        <f aca="false">G62+H62-I62</f>
        <v>0</v>
      </c>
      <c r="L62" s="7"/>
      <c r="M62" s="7"/>
      <c r="N62" s="7"/>
      <c r="O62" s="7"/>
      <c r="P62" s="7"/>
      <c r="Q62" s="7"/>
    </row>
    <row collapsed="false" customFormat="false" customHeight="true" hidden="false" ht="12" outlineLevel="0" r="63">
      <c r="A63" s="7"/>
      <c r="B63" s="46" t="s">
        <v>85</v>
      </c>
      <c r="C63" s="32" t="n">
        <v>3121</v>
      </c>
      <c r="D63" s="32" t="n">
        <v>410</v>
      </c>
      <c r="E63" s="63" t="n">
        <v>0</v>
      </c>
      <c r="F63" s="64" t="n">
        <v>0</v>
      </c>
      <c r="G63" s="63" t="n">
        <v>0</v>
      </c>
      <c r="H63" s="63" t="n">
        <v>0</v>
      </c>
      <c r="I63" s="63" t="n">
        <v>0</v>
      </c>
      <c r="J63" s="63" t="n">
        <v>0</v>
      </c>
      <c r="K63" s="50" t="n">
        <f aca="false">G63+H63-I63</f>
        <v>0</v>
      </c>
      <c r="L63" s="7"/>
      <c r="M63" s="7"/>
      <c r="N63" s="7"/>
      <c r="O63" s="7"/>
      <c r="P63" s="7"/>
      <c r="Q63" s="7"/>
    </row>
    <row collapsed="false" customFormat="false" customHeight="true" hidden="false" ht="12" outlineLevel="0" r="64">
      <c r="A64" s="7"/>
      <c r="B64" s="46" t="s">
        <v>86</v>
      </c>
      <c r="C64" s="32" t="n">
        <v>3122</v>
      </c>
      <c r="D64" s="32" t="n">
        <v>420</v>
      </c>
      <c r="E64" s="63" t="n">
        <v>0</v>
      </c>
      <c r="F64" s="64" t="n">
        <v>0</v>
      </c>
      <c r="G64" s="63" t="n">
        <v>0</v>
      </c>
      <c r="H64" s="63" t="n">
        <v>0</v>
      </c>
      <c r="I64" s="63" t="n">
        <v>0</v>
      </c>
      <c r="J64" s="63" t="n">
        <v>0</v>
      </c>
      <c r="K64" s="50" t="n">
        <f aca="false">G64+H64-I64</f>
        <v>0</v>
      </c>
      <c r="L64" s="7"/>
      <c r="M64" s="7"/>
      <c r="N64" s="7"/>
      <c r="O64" s="7"/>
      <c r="P64" s="7"/>
      <c r="Q64" s="7"/>
    </row>
    <row collapsed="false" customFormat="false" customHeight="true" hidden="false" ht="12" outlineLevel="0" r="65">
      <c r="A65" s="7"/>
      <c r="B65" s="40" t="s">
        <v>87</v>
      </c>
      <c r="C65" s="41" t="n">
        <v>3130</v>
      </c>
      <c r="D65" s="41" t="n">
        <v>430</v>
      </c>
      <c r="E65" s="59" t="n">
        <f aca="false">SUM(E66:E67)</f>
        <v>0</v>
      </c>
      <c r="F65" s="59" t="n">
        <f aca="false">SUM(F66:F67)</f>
        <v>0</v>
      </c>
      <c r="G65" s="59" t="n">
        <f aca="false">SUM(G66:G67)</f>
        <v>0</v>
      </c>
      <c r="H65" s="59" t="n">
        <f aca="false">SUM(H66:H67)</f>
        <v>0</v>
      </c>
      <c r="I65" s="59" t="n">
        <f aca="false">SUM(I66:I67)</f>
        <v>0</v>
      </c>
      <c r="J65" s="59" t="n">
        <f aca="false">SUM(J66:J67)</f>
        <v>0</v>
      </c>
      <c r="K65" s="65" t="n">
        <f aca="false">G65+H65-I65</f>
        <v>0</v>
      </c>
      <c r="L65" s="7"/>
      <c r="M65" s="7"/>
      <c r="N65" s="7"/>
      <c r="O65" s="7"/>
      <c r="P65" s="7"/>
      <c r="Q65" s="7"/>
    </row>
    <row collapsed="false" customFormat="false" customHeight="true" hidden="false" ht="12" outlineLevel="0" r="66">
      <c r="A66" s="7"/>
      <c r="B66" s="46" t="s">
        <v>88</v>
      </c>
      <c r="C66" s="32" t="n">
        <v>3131</v>
      </c>
      <c r="D66" s="32" t="n">
        <v>440</v>
      </c>
      <c r="E66" s="63" t="n">
        <v>0</v>
      </c>
      <c r="F66" s="64" t="n">
        <v>0</v>
      </c>
      <c r="G66" s="63" t="n">
        <v>0</v>
      </c>
      <c r="H66" s="63" t="n">
        <v>0</v>
      </c>
      <c r="I66" s="63" t="n">
        <v>0</v>
      </c>
      <c r="J66" s="63" t="n">
        <v>0</v>
      </c>
      <c r="K66" s="50" t="n">
        <f aca="false">G66+H66-I66</f>
        <v>0</v>
      </c>
      <c r="L66" s="7"/>
      <c r="M66" s="7"/>
      <c r="N66" s="7"/>
      <c r="O66" s="7"/>
      <c r="P66" s="7"/>
      <c r="Q66" s="7"/>
    </row>
    <row collapsed="false" customFormat="false" customHeight="true" hidden="false" ht="12" outlineLevel="0" r="67">
      <c r="A67" s="7"/>
      <c r="B67" s="46" t="s">
        <v>89</v>
      </c>
      <c r="C67" s="32" t="n">
        <v>3132</v>
      </c>
      <c r="D67" s="32" t="n">
        <v>450</v>
      </c>
      <c r="E67" s="63" t="n">
        <v>0</v>
      </c>
      <c r="F67" s="64" t="n">
        <v>0</v>
      </c>
      <c r="G67" s="63" t="n">
        <v>0</v>
      </c>
      <c r="H67" s="63" t="n">
        <v>0</v>
      </c>
      <c r="I67" s="63" t="n">
        <v>0</v>
      </c>
      <c r="J67" s="63" t="n">
        <v>0</v>
      </c>
      <c r="K67" s="50" t="n">
        <f aca="false">G67+H67-I67</f>
        <v>0</v>
      </c>
      <c r="L67" s="7"/>
      <c r="M67" s="7"/>
      <c r="N67" s="7"/>
      <c r="O67" s="7"/>
      <c r="P67" s="7"/>
      <c r="Q67" s="7"/>
    </row>
    <row collapsed="false" customFormat="false" customHeight="true" hidden="false" ht="12" outlineLevel="0" r="68">
      <c r="A68" s="7"/>
      <c r="B68" s="40" t="s">
        <v>90</v>
      </c>
      <c r="C68" s="41" t="n">
        <v>3140</v>
      </c>
      <c r="D68" s="41" t="n">
        <v>460</v>
      </c>
      <c r="E68" s="59" t="n">
        <f aca="false">SUM(E69:E71)</f>
        <v>0</v>
      </c>
      <c r="F68" s="59" t="n">
        <f aca="false">SUM(F69:F71)</f>
        <v>0</v>
      </c>
      <c r="G68" s="59" t="n">
        <f aca="false">SUM(G69:G71)</f>
        <v>0</v>
      </c>
      <c r="H68" s="59" t="n">
        <f aca="false">SUM(H69:H71)</f>
        <v>0</v>
      </c>
      <c r="I68" s="59" t="n">
        <f aca="false">SUM(I69:I71)</f>
        <v>0</v>
      </c>
      <c r="J68" s="59" t="n">
        <f aca="false">SUM(J69:J71)</f>
        <v>0</v>
      </c>
      <c r="K68" s="65" t="n">
        <f aca="false">G68+H68-I68</f>
        <v>0</v>
      </c>
      <c r="L68" s="7"/>
      <c r="M68" s="7"/>
      <c r="N68" s="7"/>
      <c r="O68" s="7"/>
      <c r="P68" s="7"/>
      <c r="Q68" s="7"/>
    </row>
    <row collapsed="false" customFormat="false" customHeight="true" hidden="false" ht="12" outlineLevel="0" r="69">
      <c r="A69" s="7"/>
      <c r="B69" s="66" t="s">
        <v>91</v>
      </c>
      <c r="C69" s="32" t="n">
        <v>3141</v>
      </c>
      <c r="D69" s="32" t="n">
        <v>470</v>
      </c>
      <c r="E69" s="63" t="n">
        <v>0</v>
      </c>
      <c r="F69" s="64" t="n">
        <v>0</v>
      </c>
      <c r="G69" s="63" t="n">
        <v>0</v>
      </c>
      <c r="H69" s="63" t="n">
        <v>0</v>
      </c>
      <c r="I69" s="63" t="n">
        <v>0</v>
      </c>
      <c r="J69" s="63" t="n">
        <v>0</v>
      </c>
      <c r="K69" s="50" t="n">
        <f aca="false">G69+H69-I69</f>
        <v>0</v>
      </c>
      <c r="L69" s="7"/>
      <c r="M69" s="7"/>
      <c r="N69" s="7"/>
      <c r="O69" s="7"/>
      <c r="P69" s="7"/>
      <c r="Q69" s="7"/>
    </row>
    <row collapsed="false" customFormat="false" customHeight="true" hidden="false" ht="12" outlineLevel="0" r="70">
      <c r="A70" s="7"/>
      <c r="B70" s="66" t="s">
        <v>92</v>
      </c>
      <c r="C70" s="32" t="n">
        <v>3142</v>
      </c>
      <c r="D70" s="32" t="n">
        <v>480</v>
      </c>
      <c r="E70" s="63" t="n">
        <v>0</v>
      </c>
      <c r="F70" s="64" t="n">
        <v>0</v>
      </c>
      <c r="G70" s="63" t="n">
        <v>0</v>
      </c>
      <c r="H70" s="63" t="n">
        <v>0</v>
      </c>
      <c r="I70" s="63" t="n">
        <v>0</v>
      </c>
      <c r="J70" s="63" t="n">
        <v>0</v>
      </c>
      <c r="K70" s="50" t="n">
        <f aca="false">G70+H70-I70</f>
        <v>0</v>
      </c>
      <c r="L70" s="7"/>
      <c r="M70" s="7"/>
      <c r="N70" s="7"/>
      <c r="O70" s="7"/>
      <c r="P70" s="7"/>
      <c r="Q70" s="7"/>
    </row>
    <row collapsed="false" customFormat="false" customHeight="true" hidden="false" ht="12" outlineLevel="0" r="71">
      <c r="A71" s="7"/>
      <c r="B71" s="66" t="s">
        <v>93</v>
      </c>
      <c r="C71" s="32" t="n">
        <v>3143</v>
      </c>
      <c r="D71" s="32" t="n">
        <v>490</v>
      </c>
      <c r="E71" s="63" t="n">
        <v>0</v>
      </c>
      <c r="F71" s="64" t="n">
        <v>0</v>
      </c>
      <c r="G71" s="63" t="n">
        <v>0</v>
      </c>
      <c r="H71" s="63" t="n">
        <v>0</v>
      </c>
      <c r="I71" s="63" t="n">
        <v>0</v>
      </c>
      <c r="J71" s="63" t="n">
        <v>0</v>
      </c>
      <c r="K71" s="50" t="n">
        <f aca="false">G71+H71-I71</f>
        <v>0</v>
      </c>
      <c r="L71" s="7"/>
      <c r="M71" s="7"/>
      <c r="N71" s="7"/>
      <c r="O71" s="7"/>
      <c r="P71" s="7"/>
      <c r="Q71" s="7"/>
    </row>
    <row collapsed="false" customFormat="false" customHeight="true" hidden="false" ht="12" outlineLevel="0" r="72">
      <c r="A72" s="7"/>
      <c r="B72" s="40" t="s">
        <v>94</v>
      </c>
      <c r="C72" s="41" t="n">
        <v>3150</v>
      </c>
      <c r="D72" s="41" t="n">
        <v>500</v>
      </c>
      <c r="E72" s="58" t="n">
        <v>0</v>
      </c>
      <c r="F72" s="59" t="n">
        <v>0</v>
      </c>
      <c r="G72" s="58" t="n">
        <v>0</v>
      </c>
      <c r="H72" s="58" t="n">
        <v>0</v>
      </c>
      <c r="I72" s="58" t="n">
        <v>0</v>
      </c>
      <c r="J72" s="58" t="n">
        <v>0</v>
      </c>
      <c r="K72" s="65" t="n">
        <f aca="false">G72+H72-I72</f>
        <v>0</v>
      </c>
      <c r="L72" s="7"/>
      <c r="M72" s="7"/>
      <c r="N72" s="7"/>
      <c r="O72" s="7"/>
      <c r="P72" s="7"/>
      <c r="Q72" s="7"/>
    </row>
    <row collapsed="false" customFormat="false" customHeight="true" hidden="false" ht="12" outlineLevel="0" r="73">
      <c r="A73" s="7"/>
      <c r="B73" s="40" t="s">
        <v>95</v>
      </c>
      <c r="C73" s="41" t="n">
        <v>3160</v>
      </c>
      <c r="D73" s="41" t="n">
        <v>510</v>
      </c>
      <c r="E73" s="58" t="n">
        <v>0</v>
      </c>
      <c r="F73" s="59" t="n">
        <v>0</v>
      </c>
      <c r="G73" s="58" t="n">
        <v>0</v>
      </c>
      <c r="H73" s="58" t="n">
        <v>0</v>
      </c>
      <c r="I73" s="58" t="n">
        <v>0</v>
      </c>
      <c r="J73" s="58" t="n">
        <v>0</v>
      </c>
      <c r="K73" s="65" t="n">
        <f aca="false">G73+H73-I73</f>
        <v>0</v>
      </c>
      <c r="L73" s="7"/>
      <c r="M73" s="7"/>
      <c r="N73" s="7"/>
      <c r="O73" s="7"/>
      <c r="P73" s="7"/>
      <c r="Q73" s="7"/>
    </row>
    <row collapsed="false" customFormat="false" customHeight="true" hidden="false" ht="12" outlineLevel="0" r="74">
      <c r="A74" s="7"/>
      <c r="B74" s="39" t="s">
        <v>96</v>
      </c>
      <c r="C74" s="36" t="n">
        <v>3200</v>
      </c>
      <c r="D74" s="36" t="n">
        <v>520</v>
      </c>
      <c r="E74" s="60" t="n">
        <f aca="false">SUM(E75:E78)</f>
        <v>0</v>
      </c>
      <c r="F74" s="60" t="n">
        <f aca="false">SUM(F75:F78)</f>
        <v>0</v>
      </c>
      <c r="G74" s="60" t="n">
        <f aca="false">SUM(G75:G78)</f>
        <v>0</v>
      </c>
      <c r="H74" s="60" t="n">
        <f aca="false">SUM(H75:H78)</f>
        <v>0</v>
      </c>
      <c r="I74" s="60" t="n">
        <f aca="false">SUM(I75:I78)</f>
        <v>0</v>
      </c>
      <c r="J74" s="60" t="n">
        <f aca="false">SUM(J75:J78)</f>
        <v>0</v>
      </c>
      <c r="K74" s="38" t="n">
        <f aca="false">G74+H74-I74</f>
        <v>0</v>
      </c>
      <c r="L74" s="7"/>
      <c r="M74" s="7"/>
      <c r="N74" s="7"/>
      <c r="O74" s="7"/>
      <c r="P74" s="7"/>
      <c r="Q74" s="7"/>
    </row>
    <row collapsed="false" customFormat="false" customHeight="true" hidden="false" ht="12" outlineLevel="0" r="75">
      <c r="A75" s="7"/>
      <c r="B75" s="51" t="s">
        <v>97</v>
      </c>
      <c r="C75" s="41" t="n">
        <v>3210</v>
      </c>
      <c r="D75" s="41" t="n">
        <v>530</v>
      </c>
      <c r="E75" s="67" t="n">
        <v>0</v>
      </c>
      <c r="F75" s="68" t="n">
        <v>0</v>
      </c>
      <c r="G75" s="67" t="n">
        <v>0</v>
      </c>
      <c r="H75" s="67" t="n">
        <v>0</v>
      </c>
      <c r="I75" s="67" t="n">
        <v>0</v>
      </c>
      <c r="J75" s="67" t="n">
        <v>0</v>
      </c>
      <c r="K75" s="65" t="n">
        <f aca="false">G75+H75-I75</f>
        <v>0</v>
      </c>
      <c r="L75" s="7"/>
      <c r="M75" s="7"/>
      <c r="N75" s="7"/>
      <c r="O75" s="7"/>
      <c r="P75" s="7"/>
      <c r="Q75" s="7"/>
    </row>
    <row collapsed="false" customFormat="false" customHeight="true" hidden="false" ht="12" outlineLevel="0" r="76">
      <c r="A76" s="7"/>
      <c r="B76" s="51" t="s">
        <v>98</v>
      </c>
      <c r="C76" s="41" t="n">
        <v>3220</v>
      </c>
      <c r="D76" s="41" t="n">
        <v>540</v>
      </c>
      <c r="E76" s="67" t="n">
        <v>0</v>
      </c>
      <c r="F76" s="68" t="n">
        <v>0</v>
      </c>
      <c r="G76" s="67" t="n">
        <v>0</v>
      </c>
      <c r="H76" s="67" t="n">
        <v>0</v>
      </c>
      <c r="I76" s="67" t="n">
        <v>0</v>
      </c>
      <c r="J76" s="67" t="n">
        <v>0</v>
      </c>
      <c r="K76" s="65" t="n">
        <f aca="false">G76+H76-I76</f>
        <v>0</v>
      </c>
      <c r="L76" s="7"/>
      <c r="M76" s="7"/>
      <c r="N76" s="7"/>
      <c r="O76" s="7"/>
      <c r="P76" s="7"/>
      <c r="Q76" s="7"/>
    </row>
    <row collapsed="false" customFormat="false" customHeight="true" hidden="false" ht="12" outlineLevel="0" r="77">
      <c r="A77" s="7"/>
      <c r="B77" s="40" t="s">
        <v>99</v>
      </c>
      <c r="C77" s="41" t="n">
        <v>3230</v>
      </c>
      <c r="D77" s="41" t="n">
        <v>550</v>
      </c>
      <c r="E77" s="67" t="n">
        <v>0</v>
      </c>
      <c r="F77" s="68" t="n">
        <v>0</v>
      </c>
      <c r="G77" s="67" t="n">
        <v>0</v>
      </c>
      <c r="H77" s="67" t="n">
        <v>0</v>
      </c>
      <c r="I77" s="67" t="n">
        <v>0</v>
      </c>
      <c r="J77" s="67" t="n">
        <v>0</v>
      </c>
      <c r="K77" s="65" t="n">
        <f aca="false">G77+H77-I77</f>
        <v>0</v>
      </c>
      <c r="L77" s="7"/>
      <c r="M77" s="7"/>
      <c r="N77" s="7"/>
      <c r="O77" s="7"/>
      <c r="P77" s="7"/>
      <c r="Q77" s="7"/>
    </row>
    <row collapsed="false" customFormat="false" customHeight="true" hidden="false" ht="12" outlineLevel="0" r="78">
      <c r="A78" s="7"/>
      <c r="B78" s="51" t="s">
        <v>100</v>
      </c>
      <c r="C78" s="41" t="n">
        <v>3240</v>
      </c>
      <c r="D78" s="41" t="n">
        <v>560</v>
      </c>
      <c r="E78" s="58" t="n">
        <v>0</v>
      </c>
      <c r="F78" s="59" t="n">
        <v>0</v>
      </c>
      <c r="G78" s="58" t="n">
        <v>0</v>
      </c>
      <c r="H78" s="58" t="n">
        <v>0</v>
      </c>
      <c r="I78" s="58" t="n">
        <v>0</v>
      </c>
      <c r="J78" s="58" t="n">
        <v>0</v>
      </c>
      <c r="K78" s="65" t="n">
        <f aca="false">G78+H78-I78</f>
        <v>0</v>
      </c>
      <c r="L78" s="7"/>
      <c r="M78" s="7"/>
      <c r="N78" s="7"/>
      <c r="O78" s="7"/>
      <c r="P78" s="7"/>
      <c r="Q78" s="7"/>
    </row>
    <row collapsed="false" customFormat="false" customHeight="true" hidden="false" ht="12" outlineLevel="0" r="79">
      <c r="A79" s="7"/>
      <c r="B79" s="36" t="s">
        <v>101</v>
      </c>
      <c r="C79" s="36" t="n">
        <v>4100</v>
      </c>
      <c r="D79" s="36" t="n">
        <v>570</v>
      </c>
      <c r="E79" s="68" t="n">
        <f aca="false">SUM(E80)</f>
        <v>0</v>
      </c>
      <c r="F79" s="68" t="n">
        <f aca="false">SUM(F80)</f>
        <v>0</v>
      </c>
      <c r="G79" s="68" t="n">
        <f aca="false">SUM(G80)</f>
        <v>0</v>
      </c>
      <c r="H79" s="68" t="n">
        <f aca="false">SUM(H80)</f>
        <v>0</v>
      </c>
      <c r="I79" s="68" t="n">
        <f aca="false">SUM(I80)</f>
        <v>0</v>
      </c>
      <c r="J79" s="68" t="n">
        <f aca="false">SUM(J80)</f>
        <v>0</v>
      </c>
      <c r="K79" s="38" t="n">
        <f aca="false">G79+H79-I79</f>
        <v>0</v>
      </c>
      <c r="L79" s="7"/>
      <c r="M79" s="7"/>
      <c r="N79" s="7"/>
      <c r="O79" s="7"/>
      <c r="P79" s="7"/>
      <c r="Q79" s="7"/>
    </row>
    <row collapsed="false" customFormat="false" customHeight="true" hidden="false" ht="12" outlineLevel="0" r="80">
      <c r="A80" s="7"/>
      <c r="B80" s="40" t="s">
        <v>102</v>
      </c>
      <c r="C80" s="41" t="n">
        <v>4110</v>
      </c>
      <c r="D80" s="41" t="n">
        <v>580</v>
      </c>
      <c r="E80" s="59" t="n">
        <f aca="false">SUM(E81:E83)</f>
        <v>0</v>
      </c>
      <c r="F80" s="59" t="n">
        <f aca="false">SUM(F81:F83)</f>
        <v>0</v>
      </c>
      <c r="G80" s="59" t="n">
        <f aca="false">SUM(G81:G83)</f>
        <v>0</v>
      </c>
      <c r="H80" s="59" t="n">
        <f aca="false">SUM(H81:H83)</f>
        <v>0</v>
      </c>
      <c r="I80" s="59" t="n">
        <f aca="false">SUM(I81:I83)</f>
        <v>0</v>
      </c>
      <c r="J80" s="59" t="n">
        <f aca="false">SUM(J81:J83)</f>
        <v>0</v>
      </c>
      <c r="K80" s="65" t="n">
        <f aca="false">G80+H80-I80</f>
        <v>0</v>
      </c>
      <c r="L80" s="7"/>
      <c r="M80" s="7"/>
      <c r="N80" s="7"/>
      <c r="O80" s="7"/>
      <c r="P80" s="7"/>
      <c r="Q80" s="7"/>
    </row>
    <row collapsed="false" customFormat="false" customHeight="true" hidden="false" ht="12" outlineLevel="0" r="81">
      <c r="A81" s="7"/>
      <c r="B81" s="46" t="s">
        <v>103</v>
      </c>
      <c r="C81" s="32" t="n">
        <v>4111</v>
      </c>
      <c r="D81" s="32" t="n">
        <v>590</v>
      </c>
      <c r="E81" s="58" t="n">
        <v>0</v>
      </c>
      <c r="F81" s="59" t="n">
        <v>0</v>
      </c>
      <c r="G81" s="58" t="n">
        <v>0</v>
      </c>
      <c r="H81" s="58" t="n">
        <v>0</v>
      </c>
      <c r="I81" s="58" t="n">
        <v>0</v>
      </c>
      <c r="J81" s="58" t="n">
        <v>0</v>
      </c>
      <c r="K81" s="50" t="n">
        <f aca="false">G81+H81-I81</f>
        <v>0</v>
      </c>
      <c r="L81" s="7"/>
      <c r="M81" s="7"/>
      <c r="N81" s="7"/>
      <c r="O81" s="7"/>
      <c r="P81" s="7"/>
      <c r="Q81" s="7"/>
    </row>
    <row collapsed="false" customFormat="false" customHeight="true" hidden="false" ht="12" outlineLevel="0" r="82">
      <c r="A82" s="7"/>
      <c r="B82" s="46" t="s">
        <v>104</v>
      </c>
      <c r="C82" s="32" t="n">
        <v>4112</v>
      </c>
      <c r="D82" s="32" t="n">
        <v>600</v>
      </c>
      <c r="E82" s="58" t="n">
        <v>0</v>
      </c>
      <c r="F82" s="59" t="n">
        <v>0</v>
      </c>
      <c r="G82" s="58" t="n">
        <v>0</v>
      </c>
      <c r="H82" s="58" t="n">
        <v>0</v>
      </c>
      <c r="I82" s="58" t="n">
        <v>0</v>
      </c>
      <c r="J82" s="58" t="n">
        <v>0</v>
      </c>
      <c r="K82" s="50" t="n">
        <f aca="false">G82+H82-I82</f>
        <v>0</v>
      </c>
      <c r="L82" s="7"/>
      <c r="M82" s="7"/>
      <c r="N82" s="7"/>
      <c r="O82" s="7"/>
      <c r="P82" s="7"/>
      <c r="Q82" s="7"/>
    </row>
    <row collapsed="false" customFormat="false" customHeight="true" hidden="false" ht="12" outlineLevel="0" r="83">
      <c r="A83" s="7"/>
      <c r="B83" s="69" t="s">
        <v>105</v>
      </c>
      <c r="C83" s="32" t="n">
        <v>4113</v>
      </c>
      <c r="D83" s="32" t="n">
        <v>610</v>
      </c>
      <c r="E83" s="63" t="n">
        <v>0</v>
      </c>
      <c r="F83" s="64" t="n">
        <v>0</v>
      </c>
      <c r="G83" s="63" t="n">
        <v>0</v>
      </c>
      <c r="H83" s="63" t="n">
        <v>0</v>
      </c>
      <c r="I83" s="63" t="n">
        <v>0</v>
      </c>
      <c r="J83" s="63" t="n">
        <v>0</v>
      </c>
      <c r="K83" s="50" t="n">
        <f aca="false">G83+H83-I83</f>
        <v>0</v>
      </c>
      <c r="L83" s="7"/>
      <c r="M83" s="7"/>
      <c r="N83" s="7"/>
      <c r="O83" s="7"/>
      <c r="P83" s="7"/>
      <c r="Q83" s="7"/>
    </row>
    <row collapsed="false" customFormat="false" customHeight="true" hidden="false" ht="12" outlineLevel="0" r="84">
      <c r="A84" s="7"/>
      <c r="B84" s="36" t="s">
        <v>106</v>
      </c>
      <c r="C84" s="36" t="n">
        <v>4200</v>
      </c>
      <c r="D84" s="36" t="n">
        <v>620</v>
      </c>
      <c r="E84" s="60" t="n">
        <f aca="false">E85</f>
        <v>0</v>
      </c>
      <c r="F84" s="60" t="n">
        <f aca="false">F85</f>
        <v>0</v>
      </c>
      <c r="G84" s="60" t="n">
        <f aca="false">G85</f>
        <v>0</v>
      </c>
      <c r="H84" s="60" t="n">
        <f aca="false">H85</f>
        <v>0</v>
      </c>
      <c r="I84" s="60" t="n">
        <f aca="false">I85</f>
        <v>0</v>
      </c>
      <c r="J84" s="60" t="n">
        <f aca="false">J85</f>
        <v>0</v>
      </c>
      <c r="K84" s="38" t="n">
        <f aca="false">G84+H84-I84</f>
        <v>0</v>
      </c>
      <c r="L84" s="7"/>
      <c r="M84" s="7"/>
      <c r="N84" s="7"/>
      <c r="O84" s="7"/>
      <c r="P84" s="7"/>
      <c r="Q84" s="7"/>
    </row>
    <row collapsed="false" customFormat="false" customHeight="true" hidden="false" ht="12" outlineLevel="0" r="85">
      <c r="A85" s="7"/>
      <c r="B85" s="40" t="s">
        <v>107</v>
      </c>
      <c r="C85" s="41" t="n">
        <v>4210</v>
      </c>
      <c r="D85" s="41" t="n">
        <v>630</v>
      </c>
      <c r="E85" s="58" t="n">
        <v>0</v>
      </c>
      <c r="F85" s="59" t="n">
        <v>0</v>
      </c>
      <c r="G85" s="58" t="n">
        <v>0</v>
      </c>
      <c r="H85" s="58" t="n">
        <v>0</v>
      </c>
      <c r="I85" s="58" t="n">
        <v>0</v>
      </c>
      <c r="J85" s="58" t="n">
        <v>0</v>
      </c>
      <c r="K85" s="65" t="n">
        <f aca="false">G85+H85-I85</f>
        <v>0</v>
      </c>
      <c r="L85" s="7"/>
      <c r="M85" s="7"/>
      <c r="N85" s="7"/>
      <c r="O85" s="7"/>
      <c r="P85" s="7"/>
      <c r="Q85" s="7"/>
    </row>
    <row collapsed="false" customFormat="false" customHeight="true" hidden="false" ht="12" outlineLevel="0" r="86">
      <c r="A86" s="7"/>
      <c r="B86" s="46" t="s">
        <v>108</v>
      </c>
      <c r="C86" s="32" t="n">
        <v>5000</v>
      </c>
      <c r="D86" s="32" t="n">
        <v>640</v>
      </c>
      <c r="E86" s="63" t="s">
        <v>109</v>
      </c>
      <c r="F86" s="63" t="n">
        <v>0</v>
      </c>
      <c r="G86" s="70" t="s">
        <v>109</v>
      </c>
      <c r="H86" s="70" t="s">
        <v>109</v>
      </c>
      <c r="I86" s="70" t="s">
        <v>109</v>
      </c>
      <c r="J86" s="70" t="s">
        <v>109</v>
      </c>
      <c r="K86" s="50" t="s">
        <v>109</v>
      </c>
      <c r="L86" s="7"/>
      <c r="M86" s="7"/>
      <c r="N86" s="7"/>
      <c r="O86" s="7"/>
      <c r="P86" s="7"/>
      <c r="Q86" s="7"/>
    </row>
    <row collapsed="false" customFormat="false" customHeight="true" hidden="true" ht="24" outlineLevel="0" r="87">
      <c r="A87" s="7"/>
      <c r="B87" s="46" t="s">
        <v>110</v>
      </c>
      <c r="C87" s="32" t="n">
        <v>9000</v>
      </c>
      <c r="D87" s="32" t="n">
        <v>650</v>
      </c>
      <c r="E87" s="63" t="n">
        <v>0</v>
      </c>
      <c r="F87" s="64" t="n">
        <v>0</v>
      </c>
      <c r="G87" s="63" t="n">
        <v>0</v>
      </c>
      <c r="H87" s="63" t="n">
        <v>0</v>
      </c>
      <c r="I87" s="63" t="n">
        <v>0</v>
      </c>
      <c r="J87" s="63" t="n">
        <v>0</v>
      </c>
      <c r="K87" s="50" t="n">
        <f aca="false">G87+H87-I87</f>
        <v>0</v>
      </c>
      <c r="L87" s="7"/>
      <c r="M87" s="7"/>
      <c r="N87" s="7"/>
      <c r="O87" s="7"/>
      <c r="P87" s="7"/>
      <c r="Q87" s="7"/>
    </row>
    <row collapsed="false" customFormat="false" customHeight="true" hidden="true" ht="15.75" outlineLevel="0" r="88">
      <c r="A88" s="7"/>
      <c r="B88" s="71"/>
      <c r="C88" s="72"/>
      <c r="D88" s="72" t="n">
        <v>650</v>
      </c>
      <c r="E88" s="73"/>
      <c r="F88" s="74"/>
      <c r="G88" s="73"/>
      <c r="H88" s="73"/>
      <c r="I88" s="73"/>
      <c r="J88" s="73"/>
      <c r="K88" s="75"/>
      <c r="L88" s="7"/>
      <c r="M88" s="7"/>
      <c r="N88" s="7"/>
      <c r="O88" s="7"/>
      <c r="P88" s="7"/>
      <c r="Q88" s="7"/>
    </row>
    <row collapsed="false" customFormat="false" customHeight="true" hidden="true" ht="15" outlineLevel="0" r="89">
      <c r="A89" s="7"/>
      <c r="B89" s="76"/>
      <c r="C89" s="77"/>
      <c r="D89" s="77"/>
      <c r="E89" s="78"/>
      <c r="F89" s="79"/>
      <c r="G89" s="78"/>
      <c r="H89" s="78"/>
      <c r="I89" s="78"/>
      <c r="J89" s="78"/>
      <c r="K89" s="80"/>
      <c r="L89" s="7"/>
      <c r="M89" s="7"/>
      <c r="N89" s="7"/>
      <c r="O89" s="7"/>
      <c r="P89" s="7"/>
      <c r="Q89" s="7"/>
    </row>
    <row collapsed="false" customFormat="false" customHeight="true" hidden="true" ht="15" outlineLevel="0" r="90">
      <c r="A90" s="7"/>
      <c r="B90" s="76"/>
      <c r="C90" s="77"/>
      <c r="D90" s="77"/>
      <c r="E90" s="78"/>
      <c r="F90" s="79"/>
      <c r="G90" s="78"/>
      <c r="H90" s="78"/>
      <c r="I90" s="78"/>
      <c r="J90" s="78"/>
      <c r="K90" s="80"/>
      <c r="L90" s="7"/>
      <c r="M90" s="7"/>
      <c r="N90" s="7"/>
      <c r="O90" s="7"/>
      <c r="P90" s="7"/>
      <c r="Q90" s="7"/>
    </row>
    <row collapsed="false" customFormat="false" customHeight="true" hidden="true" ht="15" outlineLevel="0" r="91">
      <c r="A91" s="7"/>
      <c r="B91" s="81"/>
      <c r="C91" s="77"/>
      <c r="D91" s="77"/>
      <c r="E91" s="78"/>
      <c r="F91" s="82"/>
      <c r="G91" s="78"/>
      <c r="H91" s="78"/>
      <c r="I91" s="78"/>
      <c r="J91" s="78"/>
      <c r="K91" s="80"/>
      <c r="L91" s="7"/>
      <c r="M91" s="7"/>
      <c r="N91" s="7"/>
      <c r="O91" s="7"/>
      <c r="P91" s="7"/>
      <c r="Q91" s="7"/>
    </row>
    <row collapsed="false" customFormat="false" customHeight="true" hidden="true" ht="15" outlineLevel="0" r="92">
      <c r="A92" s="7"/>
      <c r="B92" s="83"/>
      <c r="C92" s="84"/>
      <c r="D92" s="84"/>
      <c r="E92" s="85"/>
      <c r="F92" s="86"/>
      <c r="G92" s="85"/>
      <c r="H92" s="85"/>
      <c r="I92" s="85"/>
      <c r="J92" s="85"/>
      <c r="K92" s="87"/>
      <c r="L92" s="7"/>
      <c r="M92" s="7"/>
      <c r="N92" s="7"/>
      <c r="O92" s="7"/>
      <c r="P92" s="7"/>
      <c r="Q92" s="7"/>
    </row>
    <row collapsed="false" customFormat="false" customHeight="true" hidden="true" ht="15" outlineLevel="0" r="93">
      <c r="A93" s="7"/>
      <c r="B93" s="76"/>
      <c r="C93" s="77"/>
      <c r="D93" s="77"/>
      <c r="E93" s="78"/>
      <c r="F93" s="79"/>
      <c r="G93" s="78"/>
      <c r="H93" s="78"/>
      <c r="I93" s="78"/>
      <c r="J93" s="78"/>
      <c r="K93" s="80"/>
      <c r="L93" s="7"/>
      <c r="M93" s="7"/>
      <c r="N93" s="7"/>
      <c r="O93" s="7"/>
      <c r="P93" s="7"/>
      <c r="Q93" s="7"/>
    </row>
    <row collapsed="false" customFormat="false" customHeight="true" hidden="true" ht="15" outlineLevel="0" r="94">
      <c r="A94" s="7"/>
      <c r="B94" s="76"/>
      <c r="C94" s="77"/>
      <c r="D94" s="77"/>
      <c r="E94" s="78"/>
      <c r="F94" s="79"/>
      <c r="G94" s="78"/>
      <c r="H94" s="78"/>
      <c r="I94" s="78"/>
      <c r="J94" s="78"/>
      <c r="K94" s="80"/>
      <c r="L94" s="7"/>
      <c r="M94" s="7"/>
      <c r="N94" s="7"/>
      <c r="O94" s="7"/>
      <c r="P94" s="7"/>
      <c r="Q94" s="7"/>
    </row>
    <row collapsed="false" customFormat="false" customHeight="true" hidden="true" ht="15" outlineLevel="0" r="95">
      <c r="A95" s="7"/>
      <c r="B95" s="76"/>
      <c r="C95" s="77"/>
      <c r="D95" s="77"/>
      <c r="E95" s="78"/>
      <c r="F95" s="79"/>
      <c r="G95" s="78"/>
      <c r="H95" s="78"/>
      <c r="I95" s="78"/>
      <c r="J95" s="78"/>
      <c r="K95" s="80"/>
      <c r="L95" s="7"/>
      <c r="M95" s="7"/>
      <c r="N95" s="7"/>
      <c r="O95" s="7"/>
      <c r="P95" s="7"/>
      <c r="Q95" s="7"/>
    </row>
    <row collapsed="false" customFormat="false" customHeight="true" hidden="true" ht="15" outlineLevel="0" r="96">
      <c r="A96" s="7"/>
      <c r="B96" s="88"/>
      <c r="C96" s="89"/>
      <c r="D96" s="89"/>
      <c r="E96" s="90"/>
      <c r="F96" s="91"/>
      <c r="G96" s="90"/>
      <c r="H96" s="90"/>
      <c r="I96" s="90"/>
      <c r="J96" s="90"/>
      <c r="K96" s="87"/>
      <c r="L96" s="7"/>
      <c r="M96" s="7"/>
      <c r="N96" s="7"/>
      <c r="O96" s="7"/>
      <c r="P96" s="7"/>
      <c r="Q96" s="7"/>
    </row>
    <row collapsed="false" customFormat="false" customHeight="true" hidden="true" ht="15" outlineLevel="0" r="97">
      <c r="A97" s="7"/>
      <c r="B97" s="83"/>
      <c r="C97" s="84"/>
      <c r="D97" s="84"/>
      <c r="E97" s="92"/>
      <c r="F97" s="93"/>
      <c r="G97" s="92"/>
      <c r="H97" s="92"/>
      <c r="I97" s="92"/>
      <c r="J97" s="92"/>
      <c r="K97" s="94"/>
      <c r="L97" s="7"/>
      <c r="M97" s="7"/>
      <c r="N97" s="7"/>
      <c r="O97" s="7"/>
      <c r="P97" s="7"/>
      <c r="Q97" s="7"/>
    </row>
    <row collapsed="false" customFormat="false" customHeight="true" hidden="true" ht="21" outlineLevel="0" r="98">
      <c r="A98" s="7"/>
      <c r="B98" s="83"/>
      <c r="C98" s="84"/>
      <c r="D98" s="84"/>
      <c r="E98" s="92"/>
      <c r="F98" s="93"/>
      <c r="G98" s="92"/>
      <c r="H98" s="92"/>
      <c r="I98" s="92"/>
      <c r="J98" s="92"/>
      <c r="K98" s="94"/>
      <c r="L98" s="7"/>
      <c r="M98" s="7"/>
      <c r="N98" s="7"/>
      <c r="O98" s="7"/>
      <c r="P98" s="7"/>
      <c r="Q98" s="7"/>
    </row>
    <row collapsed="false" customFormat="false" customHeight="true" hidden="true" ht="20.25" outlineLevel="0" r="99">
      <c r="A99" s="7"/>
      <c r="B99" s="95"/>
      <c r="C99" s="96"/>
      <c r="D99" s="77"/>
      <c r="E99" s="79"/>
      <c r="F99" s="97"/>
      <c r="G99" s="98"/>
      <c r="H99" s="98"/>
      <c r="I99" s="98"/>
      <c r="J99" s="98"/>
      <c r="K99" s="99"/>
      <c r="L99" s="7"/>
      <c r="M99" s="7"/>
      <c r="N99" s="7"/>
      <c r="O99" s="7"/>
      <c r="P99" s="7"/>
      <c r="Q99" s="7"/>
    </row>
    <row collapsed="false" customFormat="false" customHeight="true" hidden="false" ht="12.75" outlineLevel="0" r="100">
      <c r="B100" s="13" t="s">
        <v>111</v>
      </c>
      <c r="E100" s="100"/>
      <c r="F100" s="100"/>
    </row>
    <row collapsed="false" customFormat="false" customHeight="false" hidden="false" ht="15" outlineLevel="0" r="101">
      <c r="A101" s="1"/>
      <c r="B101" s="101" t="s">
        <v>112</v>
      </c>
      <c r="C101" s="1"/>
      <c r="D101" s="101"/>
      <c r="E101" s="102"/>
      <c r="F101" s="102"/>
      <c r="G101" s="101"/>
      <c r="H101" s="103" t="s">
        <v>113</v>
      </c>
      <c r="I101" s="103"/>
      <c r="J101" s="103"/>
      <c r="K101" s="1"/>
      <c r="L101" s="1"/>
      <c r="M101" s="1"/>
      <c r="N101" s="1"/>
      <c r="O101" s="1"/>
      <c r="P101" s="1"/>
      <c r="Q101" s="1"/>
    </row>
    <row collapsed="false" customFormat="false" customHeight="false" hidden="false" ht="15" outlineLevel="0" r="102">
      <c r="A102" s="1"/>
      <c r="B102" s="1"/>
      <c r="C102" s="101"/>
      <c r="D102" s="101"/>
      <c r="E102" s="104" t="s">
        <v>114</v>
      </c>
      <c r="F102" s="104"/>
      <c r="G102" s="101"/>
      <c r="H102" s="105" t="s">
        <v>115</v>
      </c>
      <c r="I102" s="105"/>
      <c r="J102" s="1"/>
      <c r="K102" s="1"/>
      <c r="L102" s="1"/>
      <c r="M102" s="1"/>
      <c r="N102" s="1"/>
      <c r="O102" s="1"/>
      <c r="P102" s="1"/>
      <c r="Q102" s="1"/>
    </row>
    <row collapsed="false" customFormat="false" customHeight="false" hidden="false" ht="15" outlineLevel="0" r="103">
      <c r="A103" s="1"/>
      <c r="B103" s="101" t="s">
        <v>116</v>
      </c>
      <c r="C103" s="1"/>
      <c r="D103" s="101"/>
      <c r="E103" s="106"/>
      <c r="F103" s="106"/>
      <c r="G103" s="101"/>
      <c r="H103" s="103" t="s">
        <v>117</v>
      </c>
      <c r="I103" s="103"/>
      <c r="J103" s="103"/>
      <c r="K103" s="1"/>
      <c r="L103" s="1"/>
      <c r="M103" s="1"/>
      <c r="N103" s="1"/>
      <c r="O103" s="1"/>
      <c r="P103" s="1"/>
      <c r="Q103" s="1"/>
    </row>
    <row collapsed="false" customFormat="false" customHeight="false" hidden="false" ht="15" outlineLevel="0" r="104">
      <c r="A104" s="1"/>
      <c r="B104" s="107"/>
      <c r="C104" s="1"/>
      <c r="D104" s="101"/>
      <c r="E104" s="104" t="s">
        <v>114</v>
      </c>
      <c r="F104" s="104"/>
      <c r="G104" s="1"/>
      <c r="H104" s="105" t="s">
        <v>115</v>
      </c>
      <c r="I104" s="105"/>
      <c r="J104" s="108"/>
      <c r="K104" s="1"/>
      <c r="L104" s="1"/>
      <c r="M104" s="1"/>
      <c r="N104" s="1"/>
      <c r="O104" s="1"/>
      <c r="P104" s="1"/>
      <c r="Q104" s="1"/>
    </row>
  </sheetData>
  <mergeCells count="36">
    <mergeCell ref="H1:K3"/>
    <mergeCell ref="B4:K4"/>
    <mergeCell ref="B5:K5"/>
    <mergeCell ref="B6:K6"/>
    <mergeCell ref="C9:H9"/>
    <mergeCell ref="C10:H10"/>
    <mergeCell ref="C11:H11"/>
    <mergeCell ref="B12:D12"/>
    <mergeCell ref="F12:I12"/>
    <mergeCell ref="B13:D13"/>
    <mergeCell ref="F13:K13"/>
    <mergeCell ref="B14:D14"/>
    <mergeCell ref="F14:K14"/>
    <mergeCell ref="B15:D15"/>
    <mergeCell ref="F15:K15"/>
    <mergeCell ref="B18:M18"/>
    <mergeCell ref="N18:O18"/>
    <mergeCell ref="P18:Q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E101:F101"/>
    <mergeCell ref="H101:J101"/>
    <mergeCell ref="E102:F102"/>
    <mergeCell ref="H102:I102"/>
    <mergeCell ref="E103:F103"/>
    <mergeCell ref="H103:J103"/>
    <mergeCell ref="E104:F104"/>
    <mergeCell ref="H104:I104"/>
  </mergeCells>
  <printOptions headings="false" gridLines="false" gridLinesSet="true" horizontalCentered="false" verticalCentered="false"/>
  <pageMargins left="0.118055555555556" right="0.39375" top="0" bottom="0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  <rowBreaks count="1" manualBreakCount="1">
    <brk id="48" man="true" max="16383" min="0"/>
  </rowBreaks>
  <colBreaks count="3" manualBreakCount="3">
    <brk id="1" man="true" max="65535" min="0"/>
    <brk id="12" man="true" max="65535" min="0"/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2018-04-20T08:26:37Z</dcterms:created>
  <dc:creator>Наташа</dc:creator>
  <cp:lastModifiedBy>Центральний</cp:lastModifiedBy>
  <cp:lastPrinted>2020-07-03T11:25:03Z</cp:lastPrinted>
  <dcterms:modified xsi:type="dcterms:W3CDTF">2022-10-19T08:44:59Z</dcterms:modified>
  <cp:revision>0</cp:revision>
</cp:coreProperties>
</file>