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75" windowWidth="14415" windowHeight="3660" tabRatio="589"/>
  </bookViews>
  <sheets>
    <sheet name="4-3 0611020" sheetId="3" r:id="rId1"/>
  </sheets>
  <externalReferences>
    <externalReference r:id="rId2"/>
  </externalReferences>
  <definedNames>
    <definedName name="_xlnm.Print_Area" localSheetId="0">'4-3 0611020'!$A$1:$O$102</definedName>
  </definedNames>
  <calcPr calcId="124519"/>
</workbook>
</file>

<file path=xl/calcChain.xml><?xml version="1.0" encoding="utf-8"?>
<calcChain xmlns="http://schemas.openxmlformats.org/spreadsheetml/2006/main">
  <c r="E61" i="3"/>
  <c r="N85"/>
  <c r="O84"/>
  <c r="M84"/>
  <c r="L84"/>
  <c r="K84"/>
  <c r="J84"/>
  <c r="I84"/>
  <c r="H84"/>
  <c r="G84"/>
  <c r="F84"/>
  <c r="E84"/>
  <c r="N83"/>
  <c r="N82"/>
  <c r="N81"/>
  <c r="O80"/>
  <c r="M80"/>
  <c r="L80"/>
  <c r="K80"/>
  <c r="J80"/>
  <c r="I80"/>
  <c r="H80"/>
  <c r="G80"/>
  <c r="N80" s="1"/>
  <c r="F80"/>
  <c r="E80"/>
  <c r="O79"/>
  <c r="M79"/>
  <c r="L79"/>
  <c r="K79"/>
  <c r="J79"/>
  <c r="I79"/>
  <c r="H79"/>
  <c r="G79"/>
  <c r="N79" s="1"/>
  <c r="F79"/>
  <c r="E79"/>
  <c r="N78"/>
  <c r="N77"/>
  <c r="N76"/>
  <c r="N75"/>
  <c r="O74"/>
  <c r="M74"/>
  <c r="L74"/>
  <c r="K74"/>
  <c r="J74"/>
  <c r="I74"/>
  <c r="H74"/>
  <c r="G74"/>
  <c r="N74" s="1"/>
  <c r="F74"/>
  <c r="E74"/>
  <c r="N73"/>
  <c r="N72"/>
  <c r="N71"/>
  <c r="N70"/>
  <c r="N69"/>
  <c r="O68"/>
  <c r="M68"/>
  <c r="L68"/>
  <c r="K68"/>
  <c r="J68"/>
  <c r="I68"/>
  <c r="H68"/>
  <c r="G68"/>
  <c r="F68"/>
  <c r="E68"/>
  <c r="N67"/>
  <c r="N66"/>
  <c r="O65"/>
  <c r="M65"/>
  <c r="L65"/>
  <c r="K65"/>
  <c r="J65"/>
  <c r="I65"/>
  <c r="H65"/>
  <c r="G65"/>
  <c r="N65" s="1"/>
  <c r="F65"/>
  <c r="E65"/>
  <c r="N64"/>
  <c r="N63"/>
  <c r="O62"/>
  <c r="M62"/>
  <c r="L62"/>
  <c r="K62"/>
  <c r="J62"/>
  <c r="I62"/>
  <c r="H62"/>
  <c r="G62"/>
  <c r="N62" s="1"/>
  <c r="F62"/>
  <c r="E62"/>
  <c r="N61"/>
  <c r="O60"/>
  <c r="M60"/>
  <c r="L60"/>
  <c r="K60"/>
  <c r="J60"/>
  <c r="I60"/>
  <c r="H60"/>
  <c r="G60"/>
  <c r="N60" s="1"/>
  <c r="F60"/>
  <c r="E60"/>
  <c r="O59"/>
  <c r="M59"/>
  <c r="L59"/>
  <c r="K59"/>
  <c r="J59"/>
  <c r="I59"/>
  <c r="H59"/>
  <c r="G59"/>
  <c r="N59" s="1"/>
  <c r="F59"/>
  <c r="E59"/>
  <c r="N58"/>
  <c r="N57"/>
  <c r="N56"/>
  <c r="N55"/>
  <c r="O54"/>
  <c r="M54"/>
  <c r="L54"/>
  <c r="K54"/>
  <c r="J54"/>
  <c r="I54"/>
  <c r="H54"/>
  <c r="G54"/>
  <c r="N54" s="1"/>
  <c r="E54"/>
  <c r="N53"/>
  <c r="N52"/>
  <c r="N51"/>
  <c r="O50"/>
  <c r="M50"/>
  <c r="L50"/>
  <c r="K50"/>
  <c r="J50"/>
  <c r="I50"/>
  <c r="H50"/>
  <c r="G50"/>
  <c r="N50" s="1"/>
  <c r="F50"/>
  <c r="E50"/>
  <c r="N49"/>
  <c r="N48"/>
  <c r="O47"/>
  <c r="M47"/>
  <c r="L47"/>
  <c r="K47"/>
  <c r="J47"/>
  <c r="I47"/>
  <c r="H47"/>
  <c r="G47"/>
  <c r="N47" s="1"/>
  <c r="F47"/>
  <c r="E47"/>
  <c r="N46"/>
  <c r="N45"/>
  <c r="O44"/>
  <c r="M44"/>
  <c r="L44"/>
  <c r="K44"/>
  <c r="J44"/>
  <c r="I44"/>
  <c r="H44"/>
  <c r="G44"/>
  <c r="N44" s="1"/>
  <c r="E44"/>
  <c r="N43"/>
  <c r="N42"/>
  <c r="N41"/>
  <c r="N40"/>
  <c r="N39"/>
  <c r="N38"/>
  <c r="O37"/>
  <c r="M37"/>
  <c r="L37"/>
  <c r="K37"/>
  <c r="J37"/>
  <c r="I37"/>
  <c r="H37"/>
  <c r="G37"/>
  <c r="E37"/>
  <c r="N36"/>
  <c r="N35"/>
  <c r="N34"/>
  <c r="N33"/>
  <c r="N32"/>
  <c r="N31"/>
  <c r="O30"/>
  <c r="M30"/>
  <c r="L30"/>
  <c r="K30"/>
  <c r="J30"/>
  <c r="I30"/>
  <c r="H30"/>
  <c r="G30"/>
  <c r="N30" s="1"/>
  <c r="E30"/>
  <c r="N29"/>
  <c r="N28"/>
  <c r="N27"/>
  <c r="O26"/>
  <c r="M26"/>
  <c r="L26"/>
  <c r="K26"/>
  <c r="J26"/>
  <c r="I26"/>
  <c r="H26"/>
  <c r="G26"/>
  <c r="N26" s="1"/>
  <c r="E26"/>
  <c r="O25"/>
  <c r="M25"/>
  <c r="L25"/>
  <c r="K25"/>
  <c r="J25"/>
  <c r="I25"/>
  <c r="H25"/>
  <c r="G25"/>
  <c r="E25"/>
  <c r="O24"/>
  <c r="M24"/>
  <c r="L24"/>
  <c r="K24"/>
  <c r="J24"/>
  <c r="I24"/>
  <c r="H24"/>
  <c r="G24"/>
  <c r="N24" s="1"/>
  <c r="E24"/>
  <c r="O22"/>
  <c r="M22"/>
  <c r="L22"/>
  <c r="K22"/>
  <c r="J22"/>
  <c r="I22"/>
  <c r="H22"/>
  <c r="G22"/>
  <c r="N22" s="1"/>
  <c r="F22"/>
  <c r="E22"/>
  <c r="F14"/>
  <c r="F13"/>
  <c r="N11"/>
  <c r="L11"/>
  <c r="B11"/>
  <c r="N10"/>
  <c r="L10"/>
  <c r="N9"/>
  <c r="L9"/>
  <c r="N25" l="1"/>
  <c r="N68"/>
  <c r="N84"/>
  <c r="N37"/>
</calcChain>
</file>

<file path=xl/sharedStrings.xml><?xml version="1.0" encoding="utf-8"?>
<sst xmlns="http://schemas.openxmlformats.org/spreadsheetml/2006/main" count="131" uniqueCount="117">
  <si>
    <t>ЗВІТ</t>
  </si>
  <si>
    <t>коди</t>
  </si>
  <si>
    <t>Установа</t>
  </si>
  <si>
    <t>Територія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</si>
  <si>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</si>
  <si>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</si>
  <si>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</si>
  <si>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</si>
  <si>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</si>
  <si>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</si>
  <si>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</si>
  <si>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</si>
  <si>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</si>
  <si>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</si>
  <si>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</si>
  <si>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</si>
  <si>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</si>
  <si>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</si>
  <si>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</si>
  <si>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</si>
  <si>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</si>
  <si>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</si>
  <si>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</si>
  <si>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</si>
  <si>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</si>
  <si>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</si>
  <si>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</si>
  <si>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</si>
  <si>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</si>
  <si>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</si>
  <si>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</si>
  <si>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</si>
  <si>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</si>
  <si>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</si>
  <si>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</si>
  <si>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</si>
  <si>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</si>
  <si>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</si>
  <si>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</si>
  <si>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</si>
  <si>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</si>
  <si>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</si>
  <si>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</si>
  <si>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</si>
  <si>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</si>
  <si>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</si>
  <si>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</si>
  <si>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</si>
  <si>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</si>
  <si>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</si>
  <si>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</si>
  <si>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</si>
  <si>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</si>
  <si>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</si>
  <si>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</si>
  <si>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</si>
  <si>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</si>
  <si>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</si>
  <si>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</si>
  <si>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</si>
  <si>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</si>
  <si>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</si>
  <si>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</si>
  <si>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</si>
  <si>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</si>
  <si>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</si>
  <si>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</si>
  <si>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</si>
  <si>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</si>
  <si>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</si>
  <si>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</si>
  <si>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</si>
  <si>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</si>
  <si>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</si>
  <si>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</si>
  <si>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</si>
  <si>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</si>
  <si>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</si>
  <si>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</si>
  <si>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</si>
  <si>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</si>
  <si>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</si>
  <si>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</si>
  <si>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</si>
  <si>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</si>
  <si>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</si>
  <si>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</si>
  <si>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</si>
  <si>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</si>
  <si>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</si>
  <si>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</si>
  <si>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(підпис)</t>
  </si>
  <si>
    <t>(ініціали, прізвище)</t>
  </si>
  <si>
    <t>Головний бухгалтер</t>
  </si>
  <si>
    <t>В.С.Харковець</t>
  </si>
  <si>
    <t>Г.Т.Ярмольчук</t>
  </si>
  <si>
    <t>Міністерство фінансів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</si>
  <si>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</si>
  <si>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0611020</t>
  </si>
  <si>
    <t>Начальник управління освіти</t>
  </si>
  <si>
    <t>м.Рівне вул.Соборна,30</t>
  </si>
  <si>
    <t>Орган місцевого самоврядування</t>
  </si>
  <si>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</si>
  <si>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r>
      <t xml:space="preserve">Періодичність: місячна, квартальна, </t>
    </r>
    <r>
      <rPr>
        <u/>
        <sz val="8"/>
        <color indexed="8"/>
        <rFont val="Times New Roman"/>
        <family val="1"/>
        <charset val="204"/>
      </rPr>
      <t>річна</t>
    </r>
  </si>
  <si>
    <t>Затверджено
на звітний рік</t>
  </si>
  <si>
    <t>Перера-ховано залишок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</si>
  <si>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</si>
  <si>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</si>
  <si>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</si>
  <si>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t>у тому числі:</t>
  </si>
  <si>
    <t>Поточні видатки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</si>
  <si>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</si>
  <si>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Надання загальї середньої освіти загальноосвітнім навчальними навчальними закладами ( в т.ч.школою -дитячим садком, інтернатом при школі)спеціальними школами ,ліцеями, гімназіями,колегіуми</t>
  </si>
  <si>
    <t>ПРО НАДХОДЖЕННЯ ТА ВИКОРИСТАННЯ ІНШИХ НАДХОДЖЕНЬ СПЕЦІАЛЬНОГО ФОНДУ (ФОРМА №4-3-М)</t>
  </si>
  <si>
    <t>за  IІI квартал 2019р.</t>
  </si>
  <si>
    <t>Управління освіти виконавчого комітету Рівненської міської ради  ЗОШ №27</t>
  </si>
  <si>
    <t>__ жовтня 2019р.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</si>
</sst>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vertical="center" wrapText="1"/>
    </xf>
    <xf numFmtId="0" fontId="12" fillId="0" borderId="0" xfId="0" applyFont="1"/>
    <xf numFmtId="0" fontId="2" fillId="0" borderId="0" xfId="0" applyFont="1" applyAlignment="1">
      <alignment vertical="top" wrapText="1"/>
    </xf>
    <xf numFmtId="0" fontId="1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justify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/>
    <xf numFmtId="49" fontId="5" fillId="3" borderId="1" xfId="0" applyNumberFormat="1" applyFont="1" applyFill="1" applyBorder="1" applyAlignment="1" applyProtection="1">
      <alignment horizontal="right" wrapText="1"/>
      <protection locked="0"/>
    </xf>
    <xf numFmtId="0" fontId="5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justify" vertical="center" wrapText="1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/>
    <xf numFmtId="0" fontId="3" fillId="0" borderId="0" xfId="0" applyFont="1" applyBorder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 applyProtection="1">
      <alignment horizontal="right" vertical="center"/>
      <protection locked="0"/>
    </xf>
    <xf numFmtId="2" fontId="3" fillId="2" borderId="0" xfId="0" applyNumberFormat="1" applyFont="1" applyFill="1" applyBorder="1" applyAlignment="1" applyProtection="1">
      <alignment horizontal="right" vertical="center"/>
      <protection locked="0"/>
    </xf>
    <xf numFmtId="2" fontId="3" fillId="0" borderId="0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2" fontId="5" fillId="0" borderId="0" xfId="0" applyNumberFormat="1" applyFont="1" applyBorder="1" applyAlignment="1" applyProtection="1">
      <alignment horizontal="right" vertical="center"/>
    </xf>
    <xf numFmtId="2" fontId="5" fillId="2" borderId="0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Border="1" applyAlignment="1" applyProtection="1">
      <alignment horizontal="right" vertical="center" wrapText="1"/>
      <protection locked="0"/>
    </xf>
    <xf numFmtId="2" fontId="8" fillId="0" borderId="0" xfId="0" applyNumberFormat="1" applyFont="1" applyBorder="1" applyAlignment="1" applyProtection="1">
      <alignment horizontal="right" vertical="center"/>
      <protection locked="0"/>
    </xf>
    <xf numFmtId="2" fontId="8" fillId="2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2" fontId="5" fillId="2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2" fontId="8" fillId="0" borderId="5" xfId="0" applyNumberFormat="1" applyFont="1" applyBorder="1" applyAlignment="1" applyProtection="1">
      <alignment horizontal="right" vertical="center"/>
    </xf>
    <xf numFmtId="2" fontId="8" fillId="2" borderId="5" xfId="0" applyNumberFormat="1" applyFont="1" applyFill="1" applyBorder="1" applyAlignment="1" applyProtection="1">
      <alignment horizontal="right" vertical="center"/>
    </xf>
    <xf numFmtId="2" fontId="8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3" fillId="0" borderId="5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&#1053;&#1072;&#1090;&#1072;&#1096;&#1072;/Desktop/&#1079;&#1074;&#1110;&#1090;%20&#1079;&#1072;2017&#1088;/&#1079;&#1074;&#1110;&#1090;%20%20&#1079;&#1072;%202017&#1088;.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II_X"/>
      <sheetName val="5дс_XI"/>
      <sheetName val="5дс_XII"/>
      <sheetName val="Ф.2.ЗВЕД"/>
      <sheetName val="Ф.2.1180"/>
      <sheetName val="Ф.2.11010"/>
      <sheetName val="Ф.2.11020"/>
      <sheetName val="Ф.2.11030"/>
      <sheetName val="Ф.2.11170"/>
      <sheetName val="Ф.2.11190"/>
      <sheetName val="Ф.2.11200"/>
      <sheetName val="Ф.2.1011230"/>
      <sheetName val="Ф.2.1013160"/>
      <sheetName val="Ф.2.1018800"/>
      <sheetName val="Ф.2.2211190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011010"/>
      <sheetName val="Ф.4.1.КФК1011020"/>
      <sheetName val="Ф.4.1.КФК1011030"/>
      <sheetName val="Ф.4.1.КФК19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011010"/>
      <sheetName val="Ф.4.2.КФК1011020"/>
      <sheetName val="Ф.4.2.КФК1011030"/>
      <sheetName val="Ф.4.2.КФК101117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011010"/>
      <sheetName val="Ф.4.3.КФК1011020"/>
      <sheetName val="Ф.4.3.КФК1011190"/>
      <sheetName val="Ф.4.3.КФК1016310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011010"/>
      <sheetName val="Ф.7(ЗФ).1011020"/>
      <sheetName val="Ф.7(ЗФ).170"/>
      <sheetName val="Ф.7(ЗФ).180"/>
      <sheetName val="Ф.7(ЗФ).190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2.3"/>
      <sheetName val="д12.4"/>
      <sheetName val="д 12.5"/>
      <sheetName val="д 12.6"/>
      <sheetName val="д.12.7"/>
      <sheetName val="д.12.8"/>
      <sheetName val="д.12.9"/>
      <sheetName val="д13"/>
      <sheetName val="Д14-1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102"/>
  <sheetViews>
    <sheetView tabSelected="1" view="pageBreakPreview" zoomScaleSheetLayoutView="100" workbookViewId="0">
      <selection activeCell="B1" sqref="B1"/>
    </sheetView>
  </sheetViews>
  <sheetFormatPr defaultRowHeight="15"/>
  <cols>
    <col min="1" max="1" width="3.28515625" customWidth="1"/>
    <col min="2" max="2" width="48.28515625" customWidth="1"/>
    <col min="3" max="3" width="7.140625" customWidth="1"/>
    <col min="4" max="4" width="7.85546875" customWidth="1"/>
    <col min="5" max="5" width="13" customWidth="1"/>
    <col min="10" max="11" width="9.28515625" bestFit="1" customWidth="1"/>
    <col min="14" max="15" width="8.42578125" customWidth="1"/>
  </cols>
  <sheetData>
    <row r="1" spans="2:15" ht="15" customHeight="1">
      <c r="B1" s="1"/>
      <c r="C1" s="1"/>
      <c r="D1" s="1"/>
      <c r="E1" s="1"/>
      <c r="F1" s="1"/>
      <c r="G1" s="1"/>
      <c r="H1" s="1"/>
      <c r="I1" s="1"/>
      <c r="J1" s="97" t="s">
        <v>102</v>
      </c>
      <c r="K1" s="97"/>
      <c r="L1" s="97"/>
      <c r="M1" s="97"/>
      <c r="N1" s="97"/>
      <c r="O1" s="97"/>
    </row>
    <row r="2" spans="2:15">
      <c r="B2" s="1"/>
      <c r="C2" s="1"/>
      <c r="D2" s="1"/>
      <c r="E2" s="1"/>
      <c r="F2" s="1"/>
      <c r="G2" s="1"/>
      <c r="H2" s="1"/>
      <c r="I2" s="34"/>
      <c r="J2" s="97"/>
      <c r="K2" s="97"/>
      <c r="L2" s="97"/>
      <c r="M2" s="97"/>
      <c r="N2" s="97"/>
      <c r="O2" s="97"/>
    </row>
    <row r="3" spans="2:15">
      <c r="B3" s="1"/>
      <c r="C3" s="1"/>
      <c r="D3" s="1"/>
      <c r="E3" s="1"/>
      <c r="F3" s="1"/>
      <c r="G3" s="1"/>
      <c r="H3" s="1"/>
      <c r="I3" s="34"/>
      <c r="J3" s="97"/>
      <c r="K3" s="97"/>
      <c r="L3" s="97"/>
      <c r="M3" s="97"/>
      <c r="N3" s="97"/>
      <c r="O3" s="97"/>
    </row>
    <row r="4" spans="2:15">
      <c r="B4" s="98" t="s">
        <v>0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35"/>
    </row>
    <row r="5" spans="2:15">
      <c r="B5" s="98" t="s">
        <v>113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2:15" ht="14.25" customHeight="1">
      <c r="B6" s="98" t="s">
        <v>114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1"/>
    </row>
    <row r="7" spans="2:15" ht="15" hidden="1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ht="15" hidden="1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99" t="s">
        <v>1</v>
      </c>
      <c r="O8" s="99"/>
    </row>
    <row r="9" spans="2:15" ht="15" customHeight="1">
      <c r="B9" s="36" t="s">
        <v>2</v>
      </c>
      <c r="C9" s="106" t="s">
        <v>115</v>
      </c>
      <c r="D9" s="106"/>
      <c r="E9" s="106"/>
      <c r="F9" s="106"/>
      <c r="G9" s="106"/>
      <c r="H9" s="106"/>
      <c r="I9" s="106"/>
      <c r="J9" s="106"/>
      <c r="K9" s="106"/>
      <c r="L9" s="3" t="e">
        <f>[1]ЗАПОЛНИТЬ!OA13</f>
        <v>#REF!</v>
      </c>
      <c r="M9" s="2"/>
      <c r="N9" s="100" t="e">
        <f>[1]ЗАПОЛНИТЬ!OB13</f>
        <v>#REF!</v>
      </c>
      <c r="O9" s="100"/>
    </row>
    <row r="10" spans="2:15" ht="15" customHeight="1">
      <c r="B10" s="86" t="s">
        <v>3</v>
      </c>
      <c r="C10" s="101" t="s">
        <v>100</v>
      </c>
      <c r="D10" s="101"/>
      <c r="E10" s="101"/>
      <c r="F10" s="101"/>
      <c r="G10" s="101"/>
      <c r="H10" s="101"/>
      <c r="I10" s="101"/>
      <c r="J10" s="101"/>
      <c r="K10" s="101"/>
      <c r="L10" s="3" t="e">
        <f>[1]ЗАПОЛНИТЬ!OA14</f>
        <v>#REF!</v>
      </c>
      <c r="M10" s="2"/>
      <c r="N10" s="100" t="e">
        <f>[1]ЗАПОЛНИТЬ!OB14</f>
        <v>#REF!</v>
      </c>
      <c r="O10" s="100"/>
    </row>
    <row r="11" spans="2:15" ht="15" customHeight="1">
      <c r="B11" s="86" t="e">
        <f>[1]Ф.4.2.КФК15!OA11</f>
        <v>#REF!</v>
      </c>
      <c r="C11" s="101" t="s">
        <v>101</v>
      </c>
      <c r="D11" s="101"/>
      <c r="E11" s="101"/>
      <c r="F11" s="101"/>
      <c r="G11" s="101"/>
      <c r="H11" s="101"/>
      <c r="I11" s="101"/>
      <c r="J11" s="101"/>
      <c r="K11" s="101"/>
      <c r="L11" s="3" t="e">
        <f>[1]ЗАПОЛНИТЬ!OA15</f>
        <v>#REF!</v>
      </c>
      <c r="M11" s="2"/>
      <c r="N11" s="102" t="e">
        <f>[1]ЗАПОЛНИТЬ!OB15</f>
        <v>#REF!</v>
      </c>
      <c r="O11" s="102"/>
    </row>
    <row r="12" spans="2:15" ht="15" customHeight="1">
      <c r="B12" s="103" t="s">
        <v>97</v>
      </c>
      <c r="C12" s="103"/>
      <c r="D12" s="37"/>
      <c r="E12" s="42">
        <v>350</v>
      </c>
      <c r="F12" s="104" t="s">
        <v>96</v>
      </c>
      <c r="G12" s="104"/>
      <c r="H12" s="104"/>
      <c r="I12" s="104"/>
      <c r="J12" s="104"/>
      <c r="K12" s="104"/>
      <c r="L12" s="43"/>
      <c r="M12" s="44"/>
      <c r="N12" s="44"/>
      <c r="O12" s="38"/>
    </row>
    <row r="13" spans="2:15" ht="22.5" customHeight="1">
      <c r="B13" s="91" t="s">
        <v>4</v>
      </c>
      <c r="C13" s="91"/>
      <c r="D13" s="37"/>
      <c r="E13" s="45"/>
      <c r="F13" s="105" t="str">
        <f>IF(E13&gt;0,VLOOKUP(E13,[1]ДовидникКПК!OB:OC,2,FALSE),"")</f>
        <v/>
      </c>
      <c r="G13" s="105"/>
      <c r="H13" s="105"/>
      <c r="I13" s="105"/>
      <c r="J13" s="105"/>
      <c r="K13" s="105"/>
      <c r="L13" s="105"/>
      <c r="M13" s="105"/>
      <c r="N13" s="105"/>
      <c r="O13" s="38"/>
    </row>
    <row r="14" spans="2:15" ht="21.75" customHeight="1">
      <c r="B14" s="91" t="s">
        <v>5</v>
      </c>
      <c r="C14" s="91"/>
      <c r="D14" s="37"/>
      <c r="E14" s="39">
        <v>6</v>
      </c>
      <c r="F14" s="92" t="e">
        <f>[1]ЗАПОЛНИТЬ!OI10</f>
        <v>#REF!</v>
      </c>
      <c r="G14" s="92"/>
      <c r="H14" s="92"/>
      <c r="I14" s="92"/>
      <c r="J14" s="92"/>
      <c r="K14" s="92"/>
      <c r="L14" s="92"/>
      <c r="M14" s="92"/>
      <c r="N14" s="92"/>
      <c r="O14" s="38"/>
    </row>
    <row r="15" spans="2:15" ht="22.5" customHeight="1">
      <c r="B15" s="91" t="s">
        <v>6</v>
      </c>
      <c r="C15" s="91"/>
      <c r="D15" s="37"/>
      <c r="E15" s="40" t="s">
        <v>98</v>
      </c>
      <c r="F15" s="92" t="s">
        <v>112</v>
      </c>
      <c r="G15" s="92"/>
      <c r="H15" s="92"/>
      <c r="I15" s="92"/>
      <c r="J15" s="92"/>
      <c r="K15" s="92"/>
      <c r="L15" s="92"/>
      <c r="M15" s="92"/>
      <c r="N15" s="92"/>
      <c r="O15" s="38"/>
    </row>
    <row r="16" spans="2:15" ht="11.25" customHeight="1">
      <c r="B16" s="41" t="s">
        <v>103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2:15" ht="11.25" customHeight="1" thickBot="1">
      <c r="B17" s="41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16.5" customHeight="1" thickTop="1" thickBot="1">
      <c r="B18" s="93" t="s">
        <v>8</v>
      </c>
      <c r="C18" s="94" t="s">
        <v>9</v>
      </c>
      <c r="D18" s="94" t="s">
        <v>10</v>
      </c>
      <c r="E18" s="94" t="s">
        <v>104</v>
      </c>
      <c r="F18" s="94" t="s">
        <v>11</v>
      </c>
      <c r="G18" s="94" t="s">
        <v>12</v>
      </c>
      <c r="H18" s="94"/>
      <c r="I18" s="94" t="s">
        <v>105</v>
      </c>
      <c r="J18" s="94" t="s">
        <v>13</v>
      </c>
      <c r="K18" s="94" t="s">
        <v>14</v>
      </c>
      <c r="L18" s="94"/>
      <c r="M18" s="94" t="s">
        <v>15</v>
      </c>
      <c r="N18" s="94" t="s">
        <v>16</v>
      </c>
      <c r="O18" s="94"/>
    </row>
    <row r="19" spans="2:15" ht="16.5" customHeight="1" thickTop="1" thickBot="1">
      <c r="B19" s="93"/>
      <c r="C19" s="94"/>
      <c r="D19" s="94"/>
      <c r="E19" s="94"/>
      <c r="F19" s="94"/>
      <c r="G19" s="94" t="s">
        <v>106</v>
      </c>
      <c r="H19" s="95" t="s">
        <v>107</v>
      </c>
      <c r="I19" s="94"/>
      <c r="J19" s="94"/>
      <c r="K19" s="94" t="s">
        <v>106</v>
      </c>
      <c r="L19" s="95" t="s">
        <v>108</v>
      </c>
      <c r="M19" s="94"/>
      <c r="N19" s="94" t="s">
        <v>106</v>
      </c>
      <c r="O19" s="96" t="s">
        <v>107</v>
      </c>
    </row>
    <row r="20" spans="2:15" ht="16.5" thickTop="1" thickBot="1">
      <c r="B20" s="93"/>
      <c r="C20" s="94"/>
      <c r="D20" s="94"/>
      <c r="E20" s="94"/>
      <c r="F20" s="94"/>
      <c r="G20" s="94"/>
      <c r="H20" s="95"/>
      <c r="I20" s="94"/>
      <c r="J20" s="94"/>
      <c r="K20" s="94"/>
      <c r="L20" s="95"/>
      <c r="M20" s="94"/>
      <c r="N20" s="94"/>
      <c r="O20" s="96"/>
    </row>
    <row r="21" spans="2:15" ht="16.5" thickTop="1" thickBot="1">
      <c r="B21" s="46">
        <v>1</v>
      </c>
      <c r="C21" s="46">
        <v>2</v>
      </c>
      <c r="D21" s="46">
        <v>3</v>
      </c>
      <c r="E21" s="46">
        <v>4</v>
      </c>
      <c r="F21" s="46">
        <v>5</v>
      </c>
      <c r="G21" s="46">
        <v>6</v>
      </c>
      <c r="H21" s="46">
        <v>7</v>
      </c>
      <c r="I21" s="46">
        <v>8</v>
      </c>
      <c r="J21" s="46">
        <v>9</v>
      </c>
      <c r="K21" s="46">
        <v>10</v>
      </c>
      <c r="L21" s="46">
        <v>11</v>
      </c>
      <c r="M21" s="46">
        <v>12</v>
      </c>
      <c r="N21" s="46">
        <v>13</v>
      </c>
      <c r="O21" s="46">
        <v>14</v>
      </c>
    </row>
    <row r="22" spans="2:15" ht="18" customHeight="1" thickTop="1" thickBot="1">
      <c r="B22" s="4" t="s">
        <v>17</v>
      </c>
      <c r="C22" s="4" t="s">
        <v>18</v>
      </c>
      <c r="D22" s="5" t="s">
        <v>19</v>
      </c>
      <c r="E22" s="6">
        <f>E24+E59+E79+E84</f>
        <v>160770</v>
      </c>
      <c r="F22" s="6">
        <f>F26+F29+F32+F33+F37+F45+F46+F86+F54</f>
        <v>160770</v>
      </c>
      <c r="G22" s="6">
        <f t="shared" ref="G22:M22" si="0">G24+G59+G79+G84</f>
        <v>0</v>
      </c>
      <c r="H22" s="6">
        <f t="shared" si="0"/>
        <v>0</v>
      </c>
      <c r="I22" s="6">
        <f t="shared" si="0"/>
        <v>0</v>
      </c>
      <c r="J22" s="6">
        <f t="shared" si="0"/>
        <v>160770</v>
      </c>
      <c r="K22" s="6">
        <f t="shared" si="0"/>
        <v>160770</v>
      </c>
      <c r="L22" s="6">
        <f t="shared" si="0"/>
        <v>0</v>
      </c>
      <c r="M22" s="6">
        <f t="shared" si="0"/>
        <v>0</v>
      </c>
      <c r="N22" s="6">
        <f>G22-I22+J22-K22</f>
        <v>0</v>
      </c>
      <c r="O22" s="6">
        <f>O24+O59+O79+O84</f>
        <v>0</v>
      </c>
    </row>
    <row r="23" spans="2:15" ht="12" customHeight="1" thickTop="1" thickBot="1">
      <c r="B23" s="85" t="s">
        <v>109</v>
      </c>
      <c r="C23" s="4"/>
      <c r="D23" s="5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5" ht="12" customHeight="1" thickTop="1" thickBot="1">
      <c r="B24" s="85" t="s">
        <v>110</v>
      </c>
      <c r="C24" s="4">
        <v>2000</v>
      </c>
      <c r="D24" s="5" t="s">
        <v>20</v>
      </c>
      <c r="E24" s="6">
        <f t="shared" ref="E24" si="1">E25+E30+E47+E50+E54+E58</f>
        <v>0</v>
      </c>
      <c r="F24" s="6">
        <v>0</v>
      </c>
      <c r="G24" s="6">
        <f>G25+G30+G47+G50+G54+G58</f>
        <v>0</v>
      </c>
      <c r="H24" s="6">
        <f>H25+H30+H47+H50+H54+H58</f>
        <v>0</v>
      </c>
      <c r="I24" s="6">
        <f t="shared" ref="I24:K24" si="2">I25+I30+I47+I50+I54+I58</f>
        <v>0</v>
      </c>
      <c r="J24" s="6">
        <f t="shared" si="2"/>
        <v>0</v>
      </c>
      <c r="K24" s="6">
        <f t="shared" si="2"/>
        <v>0</v>
      </c>
      <c r="L24" s="6">
        <f>L25+L30+L47+L50+L54+L58</f>
        <v>0</v>
      </c>
      <c r="M24" s="6">
        <f>M25+M30+M47+M50+M54+M58</f>
        <v>0</v>
      </c>
      <c r="N24" s="6">
        <f>G24-I24+J24-K24</f>
        <v>0</v>
      </c>
      <c r="O24" s="6">
        <f>O25+O30+O47+O50+O54+O58</f>
        <v>0</v>
      </c>
    </row>
    <row r="25" spans="2:15" ht="18" customHeight="1" thickTop="1" thickBot="1">
      <c r="B25" s="7" t="s">
        <v>21</v>
      </c>
      <c r="C25" s="4">
        <v>2100</v>
      </c>
      <c r="D25" s="5" t="s">
        <v>22</v>
      </c>
      <c r="E25" s="6">
        <f>E26+E29</f>
        <v>0</v>
      </c>
      <c r="F25" s="6">
        <v>0</v>
      </c>
      <c r="G25" s="6">
        <f t="shared" ref="G25:M25" si="3">G26+G29</f>
        <v>0</v>
      </c>
      <c r="H25" s="6">
        <f t="shared" si="3"/>
        <v>0</v>
      </c>
      <c r="I25" s="6">
        <f t="shared" si="3"/>
        <v>0</v>
      </c>
      <c r="J25" s="6">
        <f t="shared" si="3"/>
        <v>0</v>
      </c>
      <c r="K25" s="6">
        <f t="shared" si="3"/>
        <v>0</v>
      </c>
      <c r="L25" s="6">
        <f t="shared" si="3"/>
        <v>0</v>
      </c>
      <c r="M25" s="6">
        <f t="shared" si="3"/>
        <v>0</v>
      </c>
      <c r="N25" s="6">
        <f t="shared" ref="N25:N85" si="4">G25-I25+J25-K25</f>
        <v>0</v>
      </c>
      <c r="O25" s="6">
        <f>O26+O29</f>
        <v>0</v>
      </c>
    </row>
    <row r="26" spans="2:15" ht="15" customHeight="1" thickTop="1" thickBot="1">
      <c r="B26" s="8" t="s">
        <v>23</v>
      </c>
      <c r="C26" s="9">
        <v>2110</v>
      </c>
      <c r="D26" s="10" t="s">
        <v>24</v>
      </c>
      <c r="E26" s="11">
        <f t="shared" ref="E26" si="5">SUM(E27:E28)</f>
        <v>0</v>
      </c>
      <c r="F26" s="12">
        <v>0</v>
      </c>
      <c r="G26" s="11">
        <f>SUM(G27:G28)</f>
        <v>0</v>
      </c>
      <c r="H26" s="11">
        <f>SUM(H27:H28)</f>
        <v>0</v>
      </c>
      <c r="I26" s="11">
        <f t="shared" ref="I26:K26" si="6">SUM(I27:I28)</f>
        <v>0</v>
      </c>
      <c r="J26" s="11">
        <f t="shared" si="6"/>
        <v>0</v>
      </c>
      <c r="K26" s="11">
        <f t="shared" si="6"/>
        <v>0</v>
      </c>
      <c r="L26" s="11">
        <f>SUM(L27:L28)</f>
        <v>0</v>
      </c>
      <c r="M26" s="11">
        <f t="shared" ref="M26" si="7">SUM(M27:M28)</f>
        <v>0</v>
      </c>
      <c r="N26" s="6">
        <f t="shared" si="4"/>
        <v>0</v>
      </c>
      <c r="O26" s="11">
        <f>SUM(O27:O28)</f>
        <v>0</v>
      </c>
    </row>
    <row r="27" spans="2:15" ht="15" customHeight="1" thickTop="1" thickBot="1">
      <c r="B27" s="13" t="s">
        <v>25</v>
      </c>
      <c r="C27" s="85">
        <v>2111</v>
      </c>
      <c r="D27" s="14" t="s">
        <v>26</v>
      </c>
      <c r="E27" s="15">
        <v>0</v>
      </c>
      <c r="F27" s="16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6">
        <f t="shared" si="4"/>
        <v>0</v>
      </c>
      <c r="O27" s="15">
        <v>0</v>
      </c>
    </row>
    <row r="28" spans="2:15" ht="15" customHeight="1" thickTop="1" thickBot="1">
      <c r="B28" s="13" t="s">
        <v>27</v>
      </c>
      <c r="C28" s="85">
        <v>2112</v>
      </c>
      <c r="D28" s="14" t="s">
        <v>28</v>
      </c>
      <c r="E28" s="15">
        <v>0</v>
      </c>
      <c r="F28" s="16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6">
        <f t="shared" si="4"/>
        <v>0</v>
      </c>
      <c r="O28" s="15">
        <v>0</v>
      </c>
    </row>
    <row r="29" spans="2:15" ht="15" customHeight="1" thickTop="1" thickBot="1">
      <c r="B29" s="17" t="s">
        <v>29</v>
      </c>
      <c r="C29" s="9">
        <v>2120</v>
      </c>
      <c r="D29" s="10" t="s">
        <v>30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6">
        <f t="shared" si="4"/>
        <v>0</v>
      </c>
      <c r="O29" s="12">
        <v>0</v>
      </c>
    </row>
    <row r="30" spans="2:15" ht="15" customHeight="1" thickTop="1" thickBot="1">
      <c r="B30" s="18" t="s">
        <v>31</v>
      </c>
      <c r="C30" s="4">
        <v>2200</v>
      </c>
      <c r="D30" s="5" t="s">
        <v>32</v>
      </c>
      <c r="E30" s="19">
        <f>SUM(E31:E37)+E44</f>
        <v>0</v>
      </c>
      <c r="F30" s="19">
        <v>0</v>
      </c>
      <c r="G30" s="19">
        <f t="shared" ref="G30:M30" si="8">SUM(G31:G37)+G44</f>
        <v>0</v>
      </c>
      <c r="H30" s="19">
        <f t="shared" si="8"/>
        <v>0</v>
      </c>
      <c r="I30" s="19">
        <f t="shared" si="8"/>
        <v>0</v>
      </c>
      <c r="J30" s="19">
        <f t="shared" si="8"/>
        <v>0</v>
      </c>
      <c r="K30" s="19">
        <f t="shared" si="8"/>
        <v>0</v>
      </c>
      <c r="L30" s="19">
        <f t="shared" si="8"/>
        <v>0</v>
      </c>
      <c r="M30" s="19">
        <f t="shared" si="8"/>
        <v>0</v>
      </c>
      <c r="N30" s="6">
        <f t="shared" si="4"/>
        <v>0</v>
      </c>
      <c r="O30" s="19">
        <f>SUM(O31:O37)+O44</f>
        <v>0</v>
      </c>
    </row>
    <row r="31" spans="2:15" ht="12" customHeight="1" thickTop="1" thickBot="1">
      <c r="B31" s="8" t="s">
        <v>33</v>
      </c>
      <c r="C31" s="9">
        <v>2210</v>
      </c>
      <c r="D31" s="10" t="s">
        <v>34</v>
      </c>
      <c r="E31" s="12">
        <v>0</v>
      </c>
      <c r="F31" s="11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6">
        <f t="shared" si="4"/>
        <v>0</v>
      </c>
      <c r="O31" s="12">
        <v>0</v>
      </c>
    </row>
    <row r="32" spans="2:15" ht="12" customHeight="1" thickTop="1" thickBot="1">
      <c r="B32" s="8" t="s">
        <v>35</v>
      </c>
      <c r="C32" s="9">
        <v>2220</v>
      </c>
      <c r="D32" s="9">
        <v>100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6">
        <f t="shared" si="4"/>
        <v>0</v>
      </c>
      <c r="O32" s="12">
        <v>0</v>
      </c>
    </row>
    <row r="33" spans="2:15" ht="12" customHeight="1" thickTop="1" thickBot="1">
      <c r="B33" s="8" t="s">
        <v>36</v>
      </c>
      <c r="C33" s="9">
        <v>2230</v>
      </c>
      <c r="D33" s="9">
        <v>110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6">
        <f t="shared" si="4"/>
        <v>0</v>
      </c>
      <c r="O33" s="12">
        <v>0</v>
      </c>
    </row>
    <row r="34" spans="2:15" ht="12" customHeight="1" thickTop="1" thickBot="1">
      <c r="B34" s="8" t="s">
        <v>37</v>
      </c>
      <c r="C34" s="9">
        <v>2240</v>
      </c>
      <c r="D34" s="9">
        <v>120</v>
      </c>
      <c r="E34" s="12">
        <v>0</v>
      </c>
      <c r="F34" s="11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6">
        <f t="shared" si="4"/>
        <v>0</v>
      </c>
      <c r="O34" s="12">
        <v>0</v>
      </c>
    </row>
    <row r="35" spans="2:15" ht="12" customHeight="1" thickTop="1" thickBot="1">
      <c r="B35" s="8" t="s">
        <v>38</v>
      </c>
      <c r="C35" s="9">
        <v>2250</v>
      </c>
      <c r="D35" s="9">
        <v>130</v>
      </c>
      <c r="E35" s="12">
        <v>0</v>
      </c>
      <c r="F35" s="11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6">
        <f t="shared" si="4"/>
        <v>0</v>
      </c>
      <c r="O35" s="12">
        <v>0</v>
      </c>
    </row>
    <row r="36" spans="2:15" ht="12" customHeight="1" thickTop="1" thickBot="1">
      <c r="B36" s="17" t="s">
        <v>39</v>
      </c>
      <c r="C36" s="9">
        <v>2260</v>
      </c>
      <c r="D36" s="9">
        <v>140</v>
      </c>
      <c r="E36" s="12">
        <v>0</v>
      </c>
      <c r="F36" s="11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6">
        <f t="shared" si="4"/>
        <v>0</v>
      </c>
      <c r="O36" s="12">
        <v>0</v>
      </c>
    </row>
    <row r="37" spans="2:15" ht="12" customHeight="1" thickTop="1" thickBot="1">
      <c r="B37" s="17" t="s">
        <v>40</v>
      </c>
      <c r="C37" s="9">
        <v>2270</v>
      </c>
      <c r="D37" s="9">
        <v>150</v>
      </c>
      <c r="E37" s="11">
        <f>SUM(E38:E43)</f>
        <v>0</v>
      </c>
      <c r="F37" s="12">
        <v>0</v>
      </c>
      <c r="G37" s="11">
        <f t="shared" ref="G37:M37" si="9">SUM(G38:G43)</f>
        <v>0</v>
      </c>
      <c r="H37" s="11">
        <f t="shared" si="9"/>
        <v>0</v>
      </c>
      <c r="I37" s="11">
        <f t="shared" si="9"/>
        <v>0</v>
      </c>
      <c r="J37" s="11">
        <f t="shared" si="9"/>
        <v>0</v>
      </c>
      <c r="K37" s="11">
        <f t="shared" si="9"/>
        <v>0</v>
      </c>
      <c r="L37" s="11">
        <f t="shared" si="9"/>
        <v>0</v>
      </c>
      <c r="M37" s="11">
        <f t="shared" si="9"/>
        <v>0</v>
      </c>
      <c r="N37" s="6">
        <f t="shared" si="4"/>
        <v>0</v>
      </c>
      <c r="O37" s="11">
        <f>SUM(O38:O43)</f>
        <v>0</v>
      </c>
    </row>
    <row r="38" spans="2:15" ht="12" customHeight="1" thickTop="1" thickBot="1">
      <c r="B38" s="13" t="s">
        <v>41</v>
      </c>
      <c r="C38" s="85">
        <v>2271</v>
      </c>
      <c r="D38" s="85">
        <v>160</v>
      </c>
      <c r="E38" s="15">
        <v>0</v>
      </c>
      <c r="F38" s="16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6">
        <f t="shared" si="4"/>
        <v>0</v>
      </c>
      <c r="O38" s="15">
        <v>0</v>
      </c>
    </row>
    <row r="39" spans="2:15" ht="12" customHeight="1" thickTop="1" thickBot="1">
      <c r="B39" s="13" t="s">
        <v>42</v>
      </c>
      <c r="C39" s="85">
        <v>2272</v>
      </c>
      <c r="D39" s="85">
        <v>170</v>
      </c>
      <c r="E39" s="15">
        <v>0</v>
      </c>
      <c r="F39" s="16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6">
        <f t="shared" si="4"/>
        <v>0</v>
      </c>
      <c r="O39" s="15">
        <v>0</v>
      </c>
    </row>
    <row r="40" spans="2:15" ht="12" customHeight="1" thickTop="1" thickBot="1">
      <c r="B40" s="13" t="s">
        <v>43</v>
      </c>
      <c r="C40" s="85">
        <v>2273</v>
      </c>
      <c r="D40" s="85">
        <v>180</v>
      </c>
      <c r="E40" s="15">
        <v>0</v>
      </c>
      <c r="F40" s="16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6">
        <f t="shared" si="4"/>
        <v>0</v>
      </c>
      <c r="O40" s="15">
        <v>0</v>
      </c>
    </row>
    <row r="41" spans="2:15" ht="12" customHeight="1" thickTop="1" thickBot="1">
      <c r="B41" s="13" t="s">
        <v>44</v>
      </c>
      <c r="C41" s="85">
        <v>2274</v>
      </c>
      <c r="D41" s="85">
        <v>190</v>
      </c>
      <c r="E41" s="15">
        <v>0</v>
      </c>
      <c r="F41" s="16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6">
        <f t="shared" si="4"/>
        <v>0</v>
      </c>
      <c r="O41" s="15">
        <v>0</v>
      </c>
    </row>
    <row r="42" spans="2:15" ht="12" customHeight="1" thickTop="1" thickBot="1">
      <c r="B42" s="13" t="s">
        <v>45</v>
      </c>
      <c r="C42" s="85">
        <v>2275</v>
      </c>
      <c r="D42" s="85">
        <v>200</v>
      </c>
      <c r="E42" s="15">
        <v>0</v>
      </c>
      <c r="F42" s="16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6">
        <f t="shared" si="4"/>
        <v>0</v>
      </c>
      <c r="O42" s="15">
        <v>0</v>
      </c>
    </row>
    <row r="43" spans="2:15" ht="12" customHeight="1" thickTop="1" thickBot="1">
      <c r="B43" s="13" t="s">
        <v>46</v>
      </c>
      <c r="C43" s="85">
        <v>2276</v>
      </c>
      <c r="D43" s="85">
        <v>210</v>
      </c>
      <c r="E43" s="15">
        <v>0</v>
      </c>
      <c r="F43" s="16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6">
        <f t="shared" si="4"/>
        <v>0</v>
      </c>
      <c r="O43" s="15">
        <v>0</v>
      </c>
    </row>
    <row r="44" spans="2:15" ht="18" customHeight="1" thickTop="1" thickBot="1">
      <c r="B44" s="17" t="s">
        <v>47</v>
      </c>
      <c r="C44" s="9">
        <v>2280</v>
      </c>
      <c r="D44" s="9">
        <v>220</v>
      </c>
      <c r="E44" s="11">
        <f>SUM(E45:E46)</f>
        <v>0</v>
      </c>
      <c r="F44" s="11">
        <v>0</v>
      </c>
      <c r="G44" s="11">
        <f t="shared" ref="G44:M44" si="10">SUM(G45:G46)</f>
        <v>0</v>
      </c>
      <c r="H44" s="11">
        <f t="shared" si="10"/>
        <v>0</v>
      </c>
      <c r="I44" s="11">
        <f t="shared" si="10"/>
        <v>0</v>
      </c>
      <c r="J44" s="11">
        <f t="shared" si="10"/>
        <v>0</v>
      </c>
      <c r="K44" s="11">
        <f t="shared" si="10"/>
        <v>0</v>
      </c>
      <c r="L44" s="11">
        <f t="shared" si="10"/>
        <v>0</v>
      </c>
      <c r="M44" s="11">
        <f t="shared" si="10"/>
        <v>0</v>
      </c>
      <c r="N44" s="6">
        <f t="shared" si="4"/>
        <v>0</v>
      </c>
      <c r="O44" s="11">
        <f>SUM(O45:O46)</f>
        <v>0</v>
      </c>
    </row>
    <row r="45" spans="2:15" ht="18" customHeight="1" thickTop="1" thickBot="1">
      <c r="B45" s="47" t="s">
        <v>48</v>
      </c>
      <c r="C45" s="85">
        <v>2281</v>
      </c>
      <c r="D45" s="85">
        <v>230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6">
        <f t="shared" si="4"/>
        <v>0</v>
      </c>
      <c r="O45" s="15">
        <v>0</v>
      </c>
    </row>
    <row r="46" spans="2:15" ht="18" customHeight="1" thickTop="1" thickBot="1">
      <c r="B46" s="13" t="s">
        <v>49</v>
      </c>
      <c r="C46" s="85">
        <v>2282</v>
      </c>
      <c r="D46" s="85">
        <v>240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6">
        <f t="shared" si="4"/>
        <v>0</v>
      </c>
      <c r="O46" s="15">
        <v>0</v>
      </c>
    </row>
    <row r="47" spans="2:15" ht="18" customHeight="1" thickTop="1" thickBot="1">
      <c r="B47" s="7" t="s">
        <v>50</v>
      </c>
      <c r="C47" s="4">
        <v>2400</v>
      </c>
      <c r="D47" s="4">
        <v>250</v>
      </c>
      <c r="E47" s="19">
        <f t="shared" ref="E47:F47" si="11">SUM(E48:E49)</f>
        <v>0</v>
      </c>
      <c r="F47" s="19">
        <f t="shared" si="11"/>
        <v>0</v>
      </c>
      <c r="G47" s="19">
        <f>SUM(G48:G49)</f>
        <v>0</v>
      </c>
      <c r="H47" s="19">
        <f>SUM(H48:H49)</f>
        <v>0</v>
      </c>
      <c r="I47" s="19">
        <f t="shared" ref="I47:K47" si="12">SUM(I48:I49)</f>
        <v>0</v>
      </c>
      <c r="J47" s="19">
        <f t="shared" si="12"/>
        <v>0</v>
      </c>
      <c r="K47" s="19">
        <f t="shared" si="12"/>
        <v>0</v>
      </c>
      <c r="L47" s="19">
        <f>SUM(L48:L49)</f>
        <v>0</v>
      </c>
      <c r="M47" s="19">
        <f t="shared" ref="M47" si="13">SUM(M48:M49)</f>
        <v>0</v>
      </c>
      <c r="N47" s="6">
        <f t="shared" si="4"/>
        <v>0</v>
      </c>
      <c r="O47" s="19">
        <f>SUM(O48:O49)</f>
        <v>0</v>
      </c>
    </row>
    <row r="48" spans="2:15" ht="18" customHeight="1" thickTop="1" thickBot="1">
      <c r="B48" s="20" t="s">
        <v>51</v>
      </c>
      <c r="C48" s="9">
        <v>2410</v>
      </c>
      <c r="D48" s="9">
        <v>260</v>
      </c>
      <c r="E48" s="12">
        <v>0</v>
      </c>
      <c r="F48" s="11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6">
        <f t="shared" si="4"/>
        <v>0</v>
      </c>
      <c r="O48" s="12">
        <v>0</v>
      </c>
    </row>
    <row r="49" spans="2:15" ht="18" customHeight="1" thickTop="1" thickBot="1">
      <c r="B49" s="20" t="s">
        <v>52</v>
      </c>
      <c r="C49" s="9">
        <v>2420</v>
      </c>
      <c r="D49" s="9">
        <v>270</v>
      </c>
      <c r="E49" s="12">
        <v>0</v>
      </c>
      <c r="F49" s="11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6">
        <f t="shared" si="4"/>
        <v>0</v>
      </c>
      <c r="O49" s="12">
        <v>0</v>
      </c>
    </row>
    <row r="50" spans="2:15" ht="15" customHeight="1" thickTop="1" thickBot="1">
      <c r="B50" s="21" t="s">
        <v>53</v>
      </c>
      <c r="C50" s="4">
        <v>2600</v>
      </c>
      <c r="D50" s="4">
        <v>280</v>
      </c>
      <c r="E50" s="19">
        <f t="shared" ref="E50:F50" si="14">SUM(E51:E53)</f>
        <v>0</v>
      </c>
      <c r="F50" s="19">
        <f t="shared" si="14"/>
        <v>0</v>
      </c>
      <c r="G50" s="19">
        <f>SUM(G51:G53)</f>
        <v>0</v>
      </c>
      <c r="H50" s="19">
        <f>SUM(H51:H53)</f>
        <v>0</v>
      </c>
      <c r="I50" s="19">
        <f t="shared" ref="I50:K50" si="15">SUM(I51:I53)</f>
        <v>0</v>
      </c>
      <c r="J50" s="19">
        <f t="shared" si="15"/>
        <v>0</v>
      </c>
      <c r="K50" s="19">
        <f t="shared" si="15"/>
        <v>0</v>
      </c>
      <c r="L50" s="19">
        <f>SUM(L51:L53)</f>
        <v>0</v>
      </c>
      <c r="M50" s="19">
        <f t="shared" ref="M50" si="16">SUM(M51:M53)</f>
        <v>0</v>
      </c>
      <c r="N50" s="6">
        <f t="shared" si="4"/>
        <v>0</v>
      </c>
      <c r="O50" s="19">
        <f>SUM(O51:O53)</f>
        <v>0</v>
      </c>
    </row>
    <row r="51" spans="2:15" ht="18" customHeight="1" thickTop="1" thickBot="1">
      <c r="B51" s="17" t="s">
        <v>54</v>
      </c>
      <c r="C51" s="9">
        <v>2610</v>
      </c>
      <c r="D51" s="9">
        <v>290</v>
      </c>
      <c r="E51" s="22">
        <v>0</v>
      </c>
      <c r="F51" s="2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6">
        <f t="shared" si="4"/>
        <v>0</v>
      </c>
      <c r="O51" s="22">
        <v>0</v>
      </c>
    </row>
    <row r="52" spans="2:15" ht="18" customHeight="1" thickTop="1" thickBot="1">
      <c r="B52" s="17" t="s">
        <v>55</v>
      </c>
      <c r="C52" s="9">
        <v>2620</v>
      </c>
      <c r="D52" s="9">
        <v>300</v>
      </c>
      <c r="E52" s="22">
        <v>0</v>
      </c>
      <c r="F52" s="2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6">
        <f t="shared" si="4"/>
        <v>0</v>
      </c>
      <c r="O52" s="22">
        <v>0</v>
      </c>
    </row>
    <row r="53" spans="2:15" ht="18" customHeight="1" thickTop="1" thickBot="1">
      <c r="B53" s="20" t="s">
        <v>56</v>
      </c>
      <c r="C53" s="9">
        <v>2630</v>
      </c>
      <c r="D53" s="9">
        <v>310</v>
      </c>
      <c r="E53" s="22">
        <v>0</v>
      </c>
      <c r="F53" s="2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6">
        <f t="shared" si="4"/>
        <v>0</v>
      </c>
      <c r="O53" s="22">
        <v>0</v>
      </c>
    </row>
    <row r="54" spans="2:15" ht="12" customHeight="1" thickTop="1" thickBot="1">
      <c r="B54" s="18" t="s">
        <v>57</v>
      </c>
      <c r="C54" s="4">
        <v>2700</v>
      </c>
      <c r="D54" s="4">
        <v>320</v>
      </c>
      <c r="E54" s="24">
        <f t="shared" ref="E54" si="17">SUM(E55:E57)</f>
        <v>0</v>
      </c>
      <c r="F54" s="24">
        <v>0</v>
      </c>
      <c r="G54" s="24">
        <f>SUM(G55:G57)</f>
        <v>0</v>
      </c>
      <c r="H54" s="24">
        <f>SUM(H55:H57)</f>
        <v>0</v>
      </c>
      <c r="I54" s="24">
        <f t="shared" ref="I54:K54" si="18">SUM(I55:I57)</f>
        <v>0</v>
      </c>
      <c r="J54" s="24">
        <f t="shared" si="18"/>
        <v>0</v>
      </c>
      <c r="K54" s="24">
        <f t="shared" si="18"/>
        <v>0</v>
      </c>
      <c r="L54" s="24">
        <f>SUM(L55:L57)</f>
        <v>0</v>
      </c>
      <c r="M54" s="24">
        <f t="shared" ref="M54" si="19">SUM(M55:M57)</f>
        <v>0</v>
      </c>
      <c r="N54" s="6">
        <f t="shared" si="4"/>
        <v>0</v>
      </c>
      <c r="O54" s="24">
        <f>SUM(O55:O57)</f>
        <v>0</v>
      </c>
    </row>
    <row r="55" spans="2:15" ht="12" customHeight="1" thickTop="1" thickBot="1">
      <c r="B55" s="17" t="s">
        <v>58</v>
      </c>
      <c r="C55" s="9">
        <v>2710</v>
      </c>
      <c r="D55" s="9">
        <v>330</v>
      </c>
      <c r="E55" s="22">
        <v>0</v>
      </c>
      <c r="F55" s="23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6">
        <f t="shared" si="4"/>
        <v>0</v>
      </c>
      <c r="O55" s="22">
        <v>0</v>
      </c>
    </row>
    <row r="56" spans="2:15" ht="12" customHeight="1" thickTop="1" thickBot="1">
      <c r="B56" s="17" t="s">
        <v>59</v>
      </c>
      <c r="C56" s="9">
        <v>2720</v>
      </c>
      <c r="D56" s="9">
        <v>340</v>
      </c>
      <c r="E56" s="22">
        <v>0</v>
      </c>
      <c r="F56" s="23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6">
        <f t="shared" si="4"/>
        <v>0</v>
      </c>
      <c r="O56" s="22">
        <v>0</v>
      </c>
    </row>
    <row r="57" spans="2:15" ht="12" customHeight="1" thickTop="1" thickBot="1">
      <c r="B57" s="17" t="s">
        <v>60</v>
      </c>
      <c r="C57" s="9">
        <v>2730</v>
      </c>
      <c r="D57" s="9">
        <v>350</v>
      </c>
      <c r="E57" s="22">
        <v>0</v>
      </c>
      <c r="F57" s="23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6">
        <f t="shared" si="4"/>
        <v>0</v>
      </c>
      <c r="O57" s="22">
        <v>0</v>
      </c>
    </row>
    <row r="58" spans="2:15" ht="9.75" customHeight="1" thickTop="1" thickBot="1">
      <c r="B58" s="18" t="s">
        <v>61</v>
      </c>
      <c r="C58" s="4">
        <v>2800</v>
      </c>
      <c r="D58" s="4">
        <v>360</v>
      </c>
      <c r="E58" s="25">
        <v>0</v>
      </c>
      <c r="F58" s="24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6">
        <f t="shared" si="4"/>
        <v>0</v>
      </c>
      <c r="O58" s="25">
        <v>0</v>
      </c>
    </row>
    <row r="59" spans="2:15" ht="18" customHeight="1" thickTop="1" thickBot="1">
      <c r="B59" s="4" t="s">
        <v>62</v>
      </c>
      <c r="C59" s="4">
        <v>3000</v>
      </c>
      <c r="D59" s="4">
        <v>370</v>
      </c>
      <c r="E59" s="24">
        <f t="shared" ref="E59:F59" si="20">E60+E74</f>
        <v>160770</v>
      </c>
      <c r="F59" s="24">
        <f t="shared" si="20"/>
        <v>0</v>
      </c>
      <c r="G59" s="24">
        <f>G60+G74</f>
        <v>0</v>
      </c>
      <c r="H59" s="24">
        <f>H60+H74</f>
        <v>0</v>
      </c>
      <c r="I59" s="24">
        <f t="shared" ref="I59:K59" si="21">I60+I74</f>
        <v>0</v>
      </c>
      <c r="J59" s="24">
        <f t="shared" si="21"/>
        <v>160770</v>
      </c>
      <c r="K59" s="24">
        <f t="shared" si="21"/>
        <v>160770</v>
      </c>
      <c r="L59" s="24">
        <f>L60+L74</f>
        <v>0</v>
      </c>
      <c r="M59" s="24">
        <f t="shared" ref="M59" si="22">M60+M74</f>
        <v>0</v>
      </c>
      <c r="N59" s="6">
        <f t="shared" si="4"/>
        <v>0</v>
      </c>
      <c r="O59" s="24">
        <f>O60+O74</f>
        <v>0</v>
      </c>
    </row>
    <row r="60" spans="2:15" ht="18" customHeight="1" thickTop="1" thickBot="1">
      <c r="B60" s="7" t="s">
        <v>63</v>
      </c>
      <c r="C60" s="4">
        <v>3100</v>
      </c>
      <c r="D60" s="4">
        <v>380</v>
      </c>
      <c r="E60" s="24">
        <f t="shared" ref="E60:F60" si="23">E61+E62+E65+E68+E72+E73</f>
        <v>160770</v>
      </c>
      <c r="F60" s="24">
        <f t="shared" si="23"/>
        <v>0</v>
      </c>
      <c r="G60" s="24">
        <f>G61+G62+G65+G68+G72+G73</f>
        <v>0</v>
      </c>
      <c r="H60" s="24">
        <f>H61+H62+H65+H68+H72+H73</f>
        <v>0</v>
      </c>
      <c r="I60" s="24">
        <f t="shared" ref="I60:K60" si="24">I61+I62+I65+I68+I72+I73</f>
        <v>0</v>
      </c>
      <c r="J60" s="24">
        <f t="shared" si="24"/>
        <v>160770</v>
      </c>
      <c r="K60" s="24">
        <f t="shared" si="24"/>
        <v>160770</v>
      </c>
      <c r="L60" s="24">
        <f>L61+L62+L65+L68+L72+L73</f>
        <v>0</v>
      </c>
      <c r="M60" s="24">
        <f t="shared" ref="M60" si="25">M61+M62+M65+M68+M72+M73</f>
        <v>0</v>
      </c>
      <c r="N60" s="6">
        <f t="shared" si="4"/>
        <v>0</v>
      </c>
      <c r="O60" s="24">
        <f>O61+O62+O65+O68+O72+O73</f>
        <v>0</v>
      </c>
    </row>
    <row r="61" spans="2:15" ht="18" customHeight="1" thickTop="1" thickBot="1">
      <c r="B61" s="17" t="s">
        <v>64</v>
      </c>
      <c r="C61" s="9">
        <v>3110</v>
      </c>
      <c r="D61" s="9">
        <v>390</v>
      </c>
      <c r="E61" s="22">
        <f>146902+13868</f>
        <v>160770</v>
      </c>
      <c r="F61" s="23">
        <v>0</v>
      </c>
      <c r="G61" s="22">
        <v>0</v>
      </c>
      <c r="H61" s="22">
        <v>0</v>
      </c>
      <c r="I61" s="22">
        <v>0</v>
      </c>
      <c r="J61" s="22">
        <v>160770</v>
      </c>
      <c r="K61" s="22">
        <v>160770</v>
      </c>
      <c r="L61" s="22">
        <v>0</v>
      </c>
      <c r="M61" s="22">
        <v>0</v>
      </c>
      <c r="N61" s="6">
        <f t="shared" si="4"/>
        <v>0</v>
      </c>
      <c r="O61" s="22">
        <v>0</v>
      </c>
    </row>
    <row r="62" spans="2:15" ht="18" customHeight="1" thickTop="1" thickBot="1">
      <c r="B62" s="20" t="s">
        <v>65</v>
      </c>
      <c r="C62" s="9">
        <v>3120</v>
      </c>
      <c r="D62" s="9">
        <v>400</v>
      </c>
      <c r="E62" s="26">
        <f t="shared" ref="E62:F62" si="26">SUM(E63:E64)</f>
        <v>0</v>
      </c>
      <c r="F62" s="26">
        <f t="shared" si="26"/>
        <v>0</v>
      </c>
      <c r="G62" s="26">
        <f>SUM(G63:G64)</f>
        <v>0</v>
      </c>
      <c r="H62" s="26">
        <f>SUM(H63:H64)</f>
        <v>0</v>
      </c>
      <c r="I62" s="26">
        <f t="shared" ref="I62:K62" si="27">SUM(I63:I64)</f>
        <v>0</v>
      </c>
      <c r="J62" s="26">
        <f t="shared" si="27"/>
        <v>0</v>
      </c>
      <c r="K62" s="26">
        <f t="shared" si="27"/>
        <v>0</v>
      </c>
      <c r="L62" s="26">
        <f>SUM(L63:L64)</f>
        <v>0</v>
      </c>
      <c r="M62" s="26">
        <f t="shared" ref="M62" si="28">SUM(M63:M64)</f>
        <v>0</v>
      </c>
      <c r="N62" s="6">
        <f t="shared" si="4"/>
        <v>0</v>
      </c>
      <c r="O62" s="26">
        <f>SUM(O63:O64)</f>
        <v>0</v>
      </c>
    </row>
    <row r="63" spans="2:15" ht="18" customHeight="1" thickTop="1" thickBot="1">
      <c r="B63" s="13" t="s">
        <v>66</v>
      </c>
      <c r="C63" s="85">
        <v>3121</v>
      </c>
      <c r="D63" s="85">
        <v>410</v>
      </c>
      <c r="E63" s="27">
        <v>0</v>
      </c>
      <c r="F63" s="28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6">
        <f t="shared" si="4"/>
        <v>0</v>
      </c>
      <c r="O63" s="27">
        <v>0</v>
      </c>
    </row>
    <row r="64" spans="2:15" ht="18" customHeight="1" thickTop="1" thickBot="1">
      <c r="B64" s="13" t="s">
        <v>67</v>
      </c>
      <c r="C64" s="85">
        <v>3122</v>
      </c>
      <c r="D64" s="85">
        <v>420</v>
      </c>
      <c r="E64" s="27"/>
      <c r="F64" s="28">
        <v>0</v>
      </c>
      <c r="G64" s="27">
        <v>0</v>
      </c>
      <c r="H64" s="27">
        <v>0</v>
      </c>
      <c r="I64" s="27">
        <v>0</v>
      </c>
      <c r="J64" s="27"/>
      <c r="K64" s="27"/>
      <c r="L64" s="27">
        <v>0</v>
      </c>
      <c r="M64" s="27">
        <v>0</v>
      </c>
      <c r="N64" s="6">
        <f t="shared" si="4"/>
        <v>0</v>
      </c>
      <c r="O64" s="27">
        <v>0</v>
      </c>
    </row>
    <row r="65" spans="2:15" ht="18" customHeight="1" thickTop="1" thickBot="1">
      <c r="B65" s="8" t="s">
        <v>68</v>
      </c>
      <c r="C65" s="9">
        <v>3130</v>
      </c>
      <c r="D65" s="9">
        <v>430</v>
      </c>
      <c r="E65" s="23">
        <f t="shared" ref="E65:F65" si="29">SUM(E66:E67)</f>
        <v>0</v>
      </c>
      <c r="F65" s="23">
        <f t="shared" si="29"/>
        <v>0</v>
      </c>
      <c r="G65" s="23">
        <f>SUM(G66:G67)</f>
        <v>0</v>
      </c>
      <c r="H65" s="23">
        <f>SUM(H66:H67)</f>
        <v>0</v>
      </c>
      <c r="I65" s="23">
        <f t="shared" ref="I65:K65" si="30">SUM(I66:I67)</f>
        <v>0</v>
      </c>
      <c r="J65" s="23">
        <f t="shared" si="30"/>
        <v>0</v>
      </c>
      <c r="K65" s="23">
        <f t="shared" si="30"/>
        <v>0</v>
      </c>
      <c r="L65" s="23">
        <f>SUM(L66:L67)</f>
        <v>0</v>
      </c>
      <c r="M65" s="23">
        <f t="shared" ref="M65" si="31">SUM(M66:M67)</f>
        <v>0</v>
      </c>
      <c r="N65" s="6">
        <f t="shared" si="4"/>
        <v>0</v>
      </c>
      <c r="O65" s="23">
        <f>SUM(O66:O67)</f>
        <v>0</v>
      </c>
    </row>
    <row r="66" spans="2:15" ht="18" customHeight="1" thickTop="1" thickBot="1">
      <c r="B66" s="13" t="s">
        <v>69</v>
      </c>
      <c r="C66" s="85">
        <v>3131</v>
      </c>
      <c r="D66" s="85">
        <v>440</v>
      </c>
      <c r="E66" s="27">
        <v>0</v>
      </c>
      <c r="F66" s="28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6">
        <f t="shared" si="4"/>
        <v>0</v>
      </c>
      <c r="O66" s="27">
        <v>0</v>
      </c>
    </row>
    <row r="67" spans="2:15" ht="18" customHeight="1" thickTop="1" thickBot="1">
      <c r="B67" s="13" t="s">
        <v>70</v>
      </c>
      <c r="C67" s="85">
        <v>3132</v>
      </c>
      <c r="D67" s="85">
        <v>450</v>
      </c>
      <c r="E67" s="27">
        <v>0</v>
      </c>
      <c r="F67" s="28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6">
        <f t="shared" si="4"/>
        <v>0</v>
      </c>
      <c r="O67" s="27">
        <v>0</v>
      </c>
    </row>
    <row r="68" spans="2:15" ht="18" customHeight="1" thickTop="1" thickBot="1">
      <c r="B68" s="8" t="s">
        <v>71</v>
      </c>
      <c r="C68" s="9">
        <v>3140</v>
      </c>
      <c r="D68" s="9">
        <v>460</v>
      </c>
      <c r="E68" s="23">
        <f t="shared" ref="E68:F68" si="32">SUM(E69:E71)</f>
        <v>0</v>
      </c>
      <c r="F68" s="23">
        <f t="shared" si="32"/>
        <v>0</v>
      </c>
      <c r="G68" s="23">
        <f>SUM(G69:G71)</f>
        <v>0</v>
      </c>
      <c r="H68" s="23">
        <f>SUM(H69:H71)</f>
        <v>0</v>
      </c>
      <c r="I68" s="23">
        <f t="shared" ref="I68:K68" si="33">SUM(I69:I71)</f>
        <v>0</v>
      </c>
      <c r="J68" s="23">
        <f t="shared" si="33"/>
        <v>0</v>
      </c>
      <c r="K68" s="23">
        <f t="shared" si="33"/>
        <v>0</v>
      </c>
      <c r="L68" s="23">
        <f>SUM(L69:L71)</f>
        <v>0</v>
      </c>
      <c r="M68" s="23">
        <f t="shared" ref="M68" si="34">SUM(M69:M71)</f>
        <v>0</v>
      </c>
      <c r="N68" s="6">
        <f t="shared" si="4"/>
        <v>0</v>
      </c>
      <c r="O68" s="23">
        <f>SUM(O69:O71)</f>
        <v>0</v>
      </c>
    </row>
    <row r="69" spans="2:15" ht="18" customHeight="1" thickTop="1" thickBot="1">
      <c r="B69" s="29" t="s">
        <v>72</v>
      </c>
      <c r="C69" s="85">
        <v>3141</v>
      </c>
      <c r="D69" s="85">
        <v>470</v>
      </c>
      <c r="E69" s="27">
        <v>0</v>
      </c>
      <c r="F69" s="28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6">
        <f t="shared" si="4"/>
        <v>0</v>
      </c>
      <c r="O69" s="27">
        <v>0</v>
      </c>
    </row>
    <row r="70" spans="2:15" ht="18" customHeight="1" thickTop="1" thickBot="1">
      <c r="B70" s="29" t="s">
        <v>73</v>
      </c>
      <c r="C70" s="85">
        <v>3142</v>
      </c>
      <c r="D70" s="85">
        <v>480</v>
      </c>
      <c r="E70" s="27">
        <v>0</v>
      </c>
      <c r="F70" s="28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6">
        <f t="shared" si="4"/>
        <v>0</v>
      </c>
      <c r="O70" s="27">
        <v>0</v>
      </c>
    </row>
    <row r="71" spans="2:15" ht="15" customHeight="1" thickTop="1" thickBot="1">
      <c r="B71" s="29" t="s">
        <v>74</v>
      </c>
      <c r="C71" s="85">
        <v>3143</v>
      </c>
      <c r="D71" s="85">
        <v>490</v>
      </c>
      <c r="E71" s="27">
        <v>0</v>
      </c>
      <c r="F71" s="28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6">
        <f t="shared" si="4"/>
        <v>0</v>
      </c>
      <c r="O71" s="27">
        <v>0</v>
      </c>
    </row>
    <row r="72" spans="2:15" ht="15" customHeight="1" thickTop="1" thickBot="1">
      <c r="B72" s="8" t="s">
        <v>75</v>
      </c>
      <c r="C72" s="9">
        <v>3150</v>
      </c>
      <c r="D72" s="9">
        <v>500</v>
      </c>
      <c r="E72" s="22">
        <v>0</v>
      </c>
      <c r="F72" s="23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6">
        <f t="shared" si="4"/>
        <v>0</v>
      </c>
      <c r="O72" s="22">
        <v>0</v>
      </c>
    </row>
    <row r="73" spans="2:15" ht="15" customHeight="1" thickTop="1" thickBot="1">
      <c r="B73" s="8" t="s">
        <v>76</v>
      </c>
      <c r="C73" s="9">
        <v>3160</v>
      </c>
      <c r="D73" s="9">
        <v>510</v>
      </c>
      <c r="E73" s="22">
        <v>0</v>
      </c>
      <c r="F73" s="23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6">
        <f t="shared" si="4"/>
        <v>0</v>
      </c>
      <c r="O73" s="22">
        <v>0</v>
      </c>
    </row>
    <row r="74" spans="2:15" ht="15" customHeight="1" thickTop="1" thickBot="1">
      <c r="B74" s="7" t="s">
        <v>77</v>
      </c>
      <c r="C74" s="4">
        <v>3200</v>
      </c>
      <c r="D74" s="4">
        <v>520</v>
      </c>
      <c r="E74" s="24">
        <f t="shared" ref="E74:F74" si="35">SUM(E75:E78)</f>
        <v>0</v>
      </c>
      <c r="F74" s="24">
        <f t="shared" si="35"/>
        <v>0</v>
      </c>
      <c r="G74" s="24">
        <f>SUM(G75:G78)</f>
        <v>0</v>
      </c>
      <c r="H74" s="24">
        <f>SUM(H75:H78)</f>
        <v>0</v>
      </c>
      <c r="I74" s="24">
        <f t="shared" ref="I74:K74" si="36">SUM(I75:I78)</f>
        <v>0</v>
      </c>
      <c r="J74" s="24">
        <f t="shared" si="36"/>
        <v>0</v>
      </c>
      <c r="K74" s="24">
        <f t="shared" si="36"/>
        <v>0</v>
      </c>
      <c r="L74" s="24">
        <f>SUM(L75:L78)</f>
        <v>0</v>
      </c>
      <c r="M74" s="24">
        <f t="shared" ref="M74" si="37">SUM(M75:M78)</f>
        <v>0</v>
      </c>
      <c r="N74" s="6">
        <f t="shared" si="4"/>
        <v>0</v>
      </c>
      <c r="O74" s="24">
        <f>SUM(O75:O78)</f>
        <v>0</v>
      </c>
    </row>
    <row r="75" spans="2:15" ht="15" customHeight="1" thickTop="1" thickBot="1">
      <c r="B75" s="17" t="s">
        <v>78</v>
      </c>
      <c r="C75" s="9">
        <v>3210</v>
      </c>
      <c r="D75" s="9">
        <v>530</v>
      </c>
      <c r="E75" s="30">
        <v>0</v>
      </c>
      <c r="F75" s="31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6">
        <f t="shared" si="4"/>
        <v>0</v>
      </c>
      <c r="O75" s="30">
        <v>0</v>
      </c>
    </row>
    <row r="76" spans="2:15" ht="15" customHeight="1" thickTop="1" thickBot="1">
      <c r="B76" s="17" t="s">
        <v>79</v>
      </c>
      <c r="C76" s="9">
        <v>3220</v>
      </c>
      <c r="D76" s="9">
        <v>540</v>
      </c>
      <c r="E76" s="30">
        <v>0</v>
      </c>
      <c r="F76" s="31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6">
        <f t="shared" si="4"/>
        <v>0</v>
      </c>
      <c r="O76" s="30">
        <v>0</v>
      </c>
    </row>
    <row r="77" spans="2:15" ht="15" customHeight="1" thickTop="1" thickBot="1">
      <c r="B77" s="8" t="s">
        <v>80</v>
      </c>
      <c r="C77" s="9">
        <v>3230</v>
      </c>
      <c r="D77" s="9">
        <v>550</v>
      </c>
      <c r="E77" s="30">
        <v>0</v>
      </c>
      <c r="F77" s="31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6">
        <f t="shared" si="4"/>
        <v>0</v>
      </c>
      <c r="O77" s="30">
        <v>0</v>
      </c>
    </row>
    <row r="78" spans="2:15" ht="15" customHeight="1" thickTop="1" thickBot="1">
      <c r="B78" s="17" t="s">
        <v>81</v>
      </c>
      <c r="C78" s="9">
        <v>3240</v>
      </c>
      <c r="D78" s="9">
        <v>560</v>
      </c>
      <c r="E78" s="22">
        <v>0</v>
      </c>
      <c r="F78" s="23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6">
        <f t="shared" si="4"/>
        <v>0</v>
      </c>
      <c r="O78" s="22">
        <v>0</v>
      </c>
    </row>
    <row r="79" spans="2:15" ht="15" customHeight="1" thickTop="1" thickBot="1">
      <c r="B79" s="4" t="s">
        <v>82</v>
      </c>
      <c r="C79" s="4">
        <v>4100</v>
      </c>
      <c r="D79" s="4">
        <v>570</v>
      </c>
      <c r="E79" s="31">
        <f t="shared" ref="E79:O79" si="38">SUM(E80)</f>
        <v>0</v>
      </c>
      <c r="F79" s="31">
        <f t="shared" si="38"/>
        <v>0</v>
      </c>
      <c r="G79" s="31">
        <f t="shared" si="38"/>
        <v>0</v>
      </c>
      <c r="H79" s="31">
        <f t="shared" si="38"/>
        <v>0</v>
      </c>
      <c r="I79" s="31">
        <f t="shared" si="38"/>
        <v>0</v>
      </c>
      <c r="J79" s="31">
        <f t="shared" si="38"/>
        <v>0</v>
      </c>
      <c r="K79" s="31">
        <f t="shared" si="38"/>
        <v>0</v>
      </c>
      <c r="L79" s="31">
        <f t="shared" si="38"/>
        <v>0</v>
      </c>
      <c r="M79" s="31">
        <f t="shared" si="38"/>
        <v>0</v>
      </c>
      <c r="N79" s="6">
        <f t="shared" si="4"/>
        <v>0</v>
      </c>
      <c r="O79" s="31">
        <f t="shared" si="38"/>
        <v>0</v>
      </c>
    </row>
    <row r="80" spans="2:15" ht="15" customHeight="1" thickTop="1" thickBot="1">
      <c r="B80" s="8" t="s">
        <v>83</v>
      </c>
      <c r="C80" s="9">
        <v>4110</v>
      </c>
      <c r="D80" s="9">
        <v>580</v>
      </c>
      <c r="E80" s="23">
        <f t="shared" ref="E80:F80" si="39">SUM(E81:E83)</f>
        <v>0</v>
      </c>
      <c r="F80" s="23">
        <f t="shared" si="39"/>
        <v>0</v>
      </c>
      <c r="G80" s="23">
        <f>SUM(G81:G83)</f>
        <v>0</v>
      </c>
      <c r="H80" s="23">
        <f>SUM(H81:H83)</f>
        <v>0</v>
      </c>
      <c r="I80" s="23">
        <f t="shared" ref="I80:K80" si="40">SUM(I81:I83)</f>
        <v>0</v>
      </c>
      <c r="J80" s="23">
        <f t="shared" si="40"/>
        <v>0</v>
      </c>
      <c r="K80" s="23">
        <f t="shared" si="40"/>
        <v>0</v>
      </c>
      <c r="L80" s="23">
        <f>SUM(L81:L83)</f>
        <v>0</v>
      </c>
      <c r="M80" s="23">
        <f t="shared" ref="M80" si="41">SUM(M81:M83)</f>
        <v>0</v>
      </c>
      <c r="N80" s="6">
        <f t="shared" si="4"/>
        <v>0</v>
      </c>
      <c r="O80" s="23">
        <f>SUM(O81:O83)</f>
        <v>0</v>
      </c>
    </row>
    <row r="81" spans="2:15" ht="15" customHeight="1" thickTop="1" thickBot="1">
      <c r="B81" s="13" t="s">
        <v>84</v>
      </c>
      <c r="C81" s="85">
        <v>4111</v>
      </c>
      <c r="D81" s="85">
        <v>590</v>
      </c>
      <c r="E81" s="22">
        <v>0</v>
      </c>
      <c r="F81" s="23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6">
        <f t="shared" si="4"/>
        <v>0</v>
      </c>
      <c r="O81" s="22">
        <v>0</v>
      </c>
    </row>
    <row r="82" spans="2:15" ht="15" customHeight="1" thickTop="1" thickBot="1">
      <c r="B82" s="13" t="s">
        <v>85</v>
      </c>
      <c r="C82" s="85">
        <v>4112</v>
      </c>
      <c r="D82" s="85">
        <v>600</v>
      </c>
      <c r="E82" s="22">
        <v>0</v>
      </c>
      <c r="F82" s="23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6">
        <f t="shared" si="4"/>
        <v>0</v>
      </c>
      <c r="O82" s="22">
        <v>0</v>
      </c>
    </row>
    <row r="83" spans="2:15" ht="15" customHeight="1" thickTop="1" thickBot="1">
      <c r="B83" s="32" t="s">
        <v>86</v>
      </c>
      <c r="C83" s="85">
        <v>4113</v>
      </c>
      <c r="D83" s="85">
        <v>610</v>
      </c>
      <c r="E83" s="27">
        <v>0</v>
      </c>
      <c r="F83" s="28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6">
        <f t="shared" si="4"/>
        <v>0</v>
      </c>
      <c r="O83" s="27">
        <v>0</v>
      </c>
    </row>
    <row r="84" spans="2:15" ht="15" customHeight="1" thickTop="1" thickBot="1">
      <c r="B84" s="4" t="s">
        <v>87</v>
      </c>
      <c r="C84" s="4">
        <v>4200</v>
      </c>
      <c r="D84" s="4">
        <v>620</v>
      </c>
      <c r="E84" s="24">
        <f t="shared" ref="E84:O84" si="42">E85</f>
        <v>0</v>
      </c>
      <c r="F84" s="24">
        <f t="shared" si="42"/>
        <v>0</v>
      </c>
      <c r="G84" s="24">
        <f t="shared" si="42"/>
        <v>0</v>
      </c>
      <c r="H84" s="24">
        <f t="shared" si="42"/>
        <v>0</v>
      </c>
      <c r="I84" s="24">
        <f t="shared" si="42"/>
        <v>0</v>
      </c>
      <c r="J84" s="24">
        <f t="shared" si="42"/>
        <v>0</v>
      </c>
      <c r="K84" s="24">
        <f t="shared" si="42"/>
        <v>0</v>
      </c>
      <c r="L84" s="24">
        <f t="shared" si="42"/>
        <v>0</v>
      </c>
      <c r="M84" s="24">
        <f t="shared" si="42"/>
        <v>0</v>
      </c>
      <c r="N84" s="6">
        <f t="shared" si="4"/>
        <v>0</v>
      </c>
      <c r="O84" s="24">
        <f t="shared" si="42"/>
        <v>0</v>
      </c>
    </row>
    <row r="85" spans="2:15" ht="15" customHeight="1" thickTop="1" thickBot="1">
      <c r="B85" s="8" t="s">
        <v>88</v>
      </c>
      <c r="C85" s="9">
        <v>4210</v>
      </c>
      <c r="D85" s="9">
        <v>630</v>
      </c>
      <c r="E85" s="22">
        <v>0</v>
      </c>
      <c r="F85" s="23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6">
        <f t="shared" si="4"/>
        <v>0</v>
      </c>
      <c r="O85" s="22">
        <v>0</v>
      </c>
    </row>
    <row r="86" spans="2:15" ht="15" customHeight="1" thickTop="1">
      <c r="B86" s="55" t="s">
        <v>89</v>
      </c>
      <c r="C86" s="56">
        <v>5000</v>
      </c>
      <c r="D86" s="56">
        <v>640</v>
      </c>
      <c r="E86" s="57" t="s">
        <v>90</v>
      </c>
      <c r="F86" s="57">
        <v>160770</v>
      </c>
      <c r="G86" s="58" t="s">
        <v>90</v>
      </c>
      <c r="H86" s="58" t="s">
        <v>90</v>
      </c>
      <c r="I86" s="58" t="s">
        <v>90</v>
      </c>
      <c r="J86" s="58" t="s">
        <v>90</v>
      </c>
      <c r="K86" s="58" t="s">
        <v>90</v>
      </c>
      <c r="L86" s="58" t="s">
        <v>90</v>
      </c>
      <c r="M86" s="58" t="s">
        <v>90</v>
      </c>
      <c r="N86" s="58" t="s">
        <v>90</v>
      </c>
      <c r="O86" s="58" t="s">
        <v>90</v>
      </c>
    </row>
    <row r="87" spans="2:15" ht="15.75" hidden="1" customHeight="1" thickTop="1">
      <c r="B87" s="79"/>
      <c r="C87" s="80"/>
      <c r="D87" s="81"/>
      <c r="E87" s="82"/>
      <c r="F87" s="83"/>
      <c r="G87" s="83"/>
      <c r="H87" s="82"/>
      <c r="I87" s="82"/>
      <c r="J87" s="82"/>
      <c r="K87" s="82"/>
      <c r="L87" s="82"/>
      <c r="M87" s="82"/>
      <c r="N87" s="84"/>
      <c r="O87" s="59"/>
    </row>
    <row r="88" spans="2:15" ht="15" hidden="1" customHeight="1">
      <c r="B88" s="64"/>
      <c r="C88" s="65"/>
      <c r="D88" s="60"/>
      <c r="E88" s="66"/>
      <c r="F88" s="67"/>
      <c r="G88" s="67"/>
      <c r="H88" s="66"/>
      <c r="I88" s="66"/>
      <c r="J88" s="66"/>
      <c r="K88" s="66"/>
      <c r="L88" s="66"/>
      <c r="M88" s="66"/>
      <c r="N88" s="68"/>
      <c r="O88" s="60"/>
    </row>
    <row r="89" spans="2:15" ht="15" hidden="1" customHeight="1">
      <c r="B89" s="64"/>
      <c r="C89" s="65"/>
      <c r="D89" s="60"/>
      <c r="E89" s="66"/>
      <c r="F89" s="67"/>
      <c r="G89" s="67"/>
      <c r="H89" s="66"/>
      <c r="I89" s="66"/>
      <c r="J89" s="66"/>
      <c r="K89" s="66"/>
      <c r="L89" s="66"/>
      <c r="M89" s="66"/>
      <c r="N89" s="68"/>
      <c r="O89" s="60"/>
    </row>
    <row r="90" spans="2:15" ht="15" hidden="1" customHeight="1">
      <c r="B90" s="64"/>
      <c r="C90" s="65"/>
      <c r="D90" s="60"/>
      <c r="E90" s="66"/>
      <c r="F90" s="67"/>
      <c r="G90" s="67"/>
      <c r="H90" s="66"/>
      <c r="I90" s="66"/>
      <c r="J90" s="66"/>
      <c r="K90" s="66"/>
      <c r="L90" s="66"/>
      <c r="M90" s="66"/>
      <c r="N90" s="68"/>
      <c r="O90" s="60"/>
    </row>
    <row r="91" spans="2:15" ht="15" hidden="1" customHeight="1">
      <c r="B91" s="69"/>
      <c r="C91" s="49"/>
      <c r="D91" s="70"/>
      <c r="E91" s="71"/>
      <c r="F91" s="72"/>
      <c r="G91" s="72"/>
      <c r="H91" s="71"/>
      <c r="I91" s="71"/>
      <c r="J91" s="71"/>
      <c r="K91" s="71"/>
      <c r="L91" s="71"/>
      <c r="M91" s="71"/>
      <c r="N91" s="73"/>
      <c r="O91" s="60"/>
    </row>
    <row r="92" spans="2:15" ht="15" hidden="1" customHeight="1">
      <c r="B92" s="61"/>
      <c r="C92" s="62"/>
      <c r="D92" s="60"/>
      <c r="E92" s="74"/>
      <c r="F92" s="75"/>
      <c r="G92" s="75"/>
      <c r="H92" s="74"/>
      <c r="I92" s="74"/>
      <c r="J92" s="74"/>
      <c r="K92" s="74"/>
      <c r="L92" s="74"/>
      <c r="M92" s="74"/>
      <c r="N92" s="63"/>
      <c r="O92" s="60"/>
    </row>
    <row r="93" spans="2:15" ht="15" hidden="1" customHeight="1">
      <c r="B93" s="61"/>
      <c r="C93" s="62"/>
      <c r="D93" s="60"/>
      <c r="E93" s="74"/>
      <c r="F93" s="75"/>
      <c r="G93" s="75"/>
      <c r="H93" s="74"/>
      <c r="I93" s="74"/>
      <c r="J93" s="74"/>
      <c r="K93" s="74"/>
      <c r="L93" s="74"/>
      <c r="M93" s="74"/>
      <c r="N93" s="63"/>
      <c r="O93" s="60"/>
    </row>
    <row r="94" spans="2:15" ht="15" hidden="1" customHeight="1">
      <c r="B94" s="76"/>
      <c r="C94" s="77"/>
      <c r="D94" s="70"/>
      <c r="E94" s="51"/>
      <c r="F94" s="78"/>
      <c r="G94" s="78"/>
      <c r="H94" s="51"/>
      <c r="I94" s="51"/>
      <c r="J94" s="51"/>
      <c r="K94" s="51"/>
      <c r="L94" s="51"/>
      <c r="M94" s="51"/>
      <c r="N94" s="51"/>
      <c r="O94" s="60"/>
    </row>
    <row r="95" spans="2:15" ht="78.75" hidden="1" customHeight="1">
      <c r="B95" s="48" t="s">
        <v>111</v>
      </c>
      <c r="C95" s="49"/>
      <c r="D95" s="50"/>
      <c r="E95" s="51"/>
      <c r="F95" s="52"/>
      <c r="G95" s="52"/>
      <c r="H95" s="51"/>
      <c r="I95" s="51"/>
      <c r="J95" s="51"/>
      <c r="K95" s="51"/>
      <c r="L95" s="51"/>
      <c r="M95" s="51"/>
      <c r="N95" s="51"/>
      <c r="O95" s="60"/>
    </row>
    <row r="96" spans="2:15" ht="15" hidden="1" customHeight="1">
      <c r="B96" s="53"/>
      <c r="C96" s="49"/>
      <c r="D96" s="50"/>
      <c r="E96" s="51"/>
      <c r="F96" s="52"/>
      <c r="G96" s="52"/>
      <c r="H96" s="51"/>
      <c r="I96" s="51"/>
      <c r="J96" s="51"/>
      <c r="K96" s="51"/>
      <c r="L96" s="51"/>
      <c r="M96" s="51"/>
      <c r="N96" s="51"/>
      <c r="O96" s="2"/>
    </row>
    <row r="97" spans="2:15" ht="15.75" hidden="1" customHeight="1" thickTop="1">
      <c r="B97" s="53"/>
      <c r="C97" s="49"/>
      <c r="D97" s="50"/>
      <c r="E97" s="51"/>
      <c r="F97" s="54"/>
      <c r="G97" s="54"/>
      <c r="H97" s="51"/>
      <c r="I97" s="51"/>
      <c r="J97" s="51"/>
      <c r="K97" s="51"/>
      <c r="L97" s="51"/>
      <c r="M97" s="51"/>
      <c r="N97" s="51"/>
      <c r="O97" s="2"/>
    </row>
    <row r="98" spans="2:15">
      <c r="B98" s="33" t="s">
        <v>99</v>
      </c>
      <c r="C98" s="87"/>
      <c r="D98" s="87"/>
      <c r="E98" s="87"/>
      <c r="H98" s="88" t="s">
        <v>94</v>
      </c>
      <c r="I98" s="88"/>
      <c r="J98" s="88"/>
    </row>
    <row r="99" spans="2:15">
      <c r="C99" s="89" t="s">
        <v>91</v>
      </c>
      <c r="D99" s="89"/>
      <c r="E99" s="89"/>
      <c r="H99" s="90" t="s">
        <v>92</v>
      </c>
      <c r="I99" s="90"/>
      <c r="J99" s="1"/>
    </row>
    <row r="100" spans="2:15">
      <c r="B100" s="33" t="s">
        <v>93</v>
      </c>
      <c r="C100" s="87"/>
      <c r="D100" s="87"/>
      <c r="E100" s="87"/>
      <c r="H100" s="88" t="s">
        <v>95</v>
      </c>
      <c r="I100" s="88"/>
      <c r="J100" s="88"/>
    </row>
    <row r="101" spans="2:15" ht="9" customHeight="1">
      <c r="C101" s="89" t="s">
        <v>91</v>
      </c>
      <c r="D101" s="89"/>
      <c r="E101" s="89"/>
      <c r="H101" s="90" t="s">
        <v>92</v>
      </c>
      <c r="I101" s="90"/>
      <c r="J101" s="1"/>
    </row>
    <row r="102" spans="2:15">
      <c r="B102" s="1" t="s">
        <v>116</v>
      </c>
    </row>
  </sheetData>
  <mergeCells count="44">
    <mergeCell ref="C101:E101"/>
    <mergeCell ref="H101:I101"/>
    <mergeCell ref="F14:N14"/>
    <mergeCell ref="B15:C15"/>
    <mergeCell ref="F15:N15"/>
    <mergeCell ref="B18:B20"/>
    <mergeCell ref="C18:C20"/>
    <mergeCell ref="D18:D20"/>
    <mergeCell ref="E18:E20"/>
    <mergeCell ref="F18:F20"/>
    <mergeCell ref="G18:H18"/>
    <mergeCell ref="I18:I20"/>
    <mergeCell ref="J18:J20"/>
    <mergeCell ref="K18:L18"/>
    <mergeCell ref="M18:M20"/>
    <mergeCell ref="N18:O18"/>
    <mergeCell ref="G19:G20"/>
    <mergeCell ref="H19:H20"/>
    <mergeCell ref="K19:K20"/>
    <mergeCell ref="L19:L20"/>
    <mergeCell ref="N19:N20"/>
    <mergeCell ref="O19:O20"/>
    <mergeCell ref="J1:O3"/>
    <mergeCell ref="B4:N4"/>
    <mergeCell ref="B5:O5"/>
    <mergeCell ref="B6:N6"/>
    <mergeCell ref="N8:O8"/>
    <mergeCell ref="C9:K9"/>
    <mergeCell ref="N9:O9"/>
    <mergeCell ref="C10:K10"/>
    <mergeCell ref="N10:O10"/>
    <mergeCell ref="C11:K11"/>
    <mergeCell ref="N11:O11"/>
    <mergeCell ref="B12:C12"/>
    <mergeCell ref="F12:K12"/>
    <mergeCell ref="B13:C13"/>
    <mergeCell ref="F13:N13"/>
    <mergeCell ref="B14:C14"/>
    <mergeCell ref="C98:E98"/>
    <mergeCell ref="H98:J98"/>
    <mergeCell ref="C99:E99"/>
    <mergeCell ref="H99:I99"/>
    <mergeCell ref="C100:E100"/>
    <mergeCell ref="H100:J100"/>
  </mergeCells>
  <pageMargins left="0.11811023622047245" right="0.11811023622047245" top="0" bottom="0" header="0" footer="0"/>
  <pageSetup paperSize="9" scale="84" orientation="landscape" verticalDpi="0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4-3 0611020</vt:lpstr>
      <vt:lpstr>'4-3 0611020'!Область_друку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1</cp:lastModifiedBy>
  <cp:lastPrinted>2018-07-18T15:22:44Z</cp:lastPrinted>
  <dcterms:created xsi:type="dcterms:W3CDTF">2018-04-20T08:26:37Z</dcterms:created>
  <dcterms:modified xsi:type="dcterms:W3CDTF">2019-10-16T05:44:38Z</dcterms:modified>
</cp:coreProperties>
</file>